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workbookProtection lockStructure="1"/>
  <bookViews>
    <workbookView xWindow="0" yWindow="0" windowWidth="16380" windowHeight="8190" tabRatio="789" activeTab="1"/>
  </bookViews>
  <sheets>
    <sheet name="Original Data" sheetId="1" r:id="rId1"/>
    <sheet name="Documentation" sheetId="10" r:id="rId2"/>
    <sheet name="Charts" sheetId="5" r:id="rId3"/>
    <sheet name="Data" sheetId="8" r:id="rId4"/>
    <sheet name="Statistics" sheetId="11" r:id="rId5"/>
    <sheet name="Input_Data" sheetId="12" r:id="rId6"/>
    <sheet name="Periodograms" sheetId="13" r:id="rId7"/>
  </sheets>
  <definedNames>
    <definedName name="Babylonia">#REF!</definedName>
    <definedName name="Cell_172C">#REF!</definedName>
    <definedName name="Cell_172L">Data!#REF!</definedName>
    <definedName name="Cell_172Z">#REF!</definedName>
    <definedName name="Cell_19">#REF!</definedName>
    <definedName name="Cell_19L">Data!#REF!</definedName>
    <definedName name="Cell_515C">#REF!</definedName>
    <definedName name="Cell_57">#REF!</definedName>
    <definedName name="Cell_57L">Data!#REF!</definedName>
    <definedName name="London">Data!$B$2:$B$1048576</definedName>
    <definedName name="Peak_172C">#REF!</definedName>
    <definedName name="Peak_172L">Data!#REF!</definedName>
    <definedName name="Peak_172Z">#REF!</definedName>
    <definedName name="Peak_19">#REF!</definedName>
    <definedName name="Peak_19L">Data!#REF!</definedName>
    <definedName name="Peak_515C">#REF!</definedName>
    <definedName name="Peak_57">#REF!</definedName>
    <definedName name="Peak_57L">Data!#REF!</definedName>
    <definedName name="Rice">#REF!</definedName>
    <definedName name="Year">#REF!</definedName>
    <definedName name="YearC">#REF!</definedName>
    <definedName name="YearL">Data!$A$2:$A$1048576</definedName>
  </definedNames>
  <calcPr calcId="125725"/>
</workbook>
</file>

<file path=xl/calcChain.xml><?xml version="1.0" encoding="utf-8"?>
<calcChain xmlns="http://schemas.openxmlformats.org/spreadsheetml/2006/main">
  <c r="AJ3" i="8"/>
  <c r="AC2"/>
  <c r="G3"/>
  <c r="F2"/>
  <c r="F3" s="1"/>
  <c r="F4" s="1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N2"/>
  <c r="V3"/>
  <c r="V4" s="1"/>
  <c r="V5" s="1"/>
  <c r="U2"/>
  <c r="U3" s="1"/>
  <c r="U4" s="1"/>
  <c r="U5" s="1"/>
  <c r="U6" s="1"/>
  <c r="U7" s="1"/>
  <c r="U8" s="1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U45" s="1"/>
  <c r="U46" s="1"/>
  <c r="U47" s="1"/>
  <c r="U48" s="1"/>
  <c r="U49" s="1"/>
  <c r="U50" s="1"/>
  <c r="U51" s="1"/>
  <c r="U52" s="1"/>
  <c r="U53" s="1"/>
  <c r="U54" s="1"/>
  <c r="U55" s="1"/>
  <c r="U56" s="1"/>
  <c r="U57" s="1"/>
  <c r="U58" s="1"/>
  <c r="U59" s="1"/>
  <c r="U60" s="1"/>
  <c r="U61" s="1"/>
  <c r="U62" s="1"/>
  <c r="U63" s="1"/>
  <c r="U64" s="1"/>
  <c r="U65" s="1"/>
  <c r="U66" s="1"/>
  <c r="U67" s="1"/>
  <c r="U68" s="1"/>
  <c r="U69" s="1"/>
  <c r="U70" s="1"/>
  <c r="U71" s="1"/>
  <c r="U72" s="1"/>
  <c r="U73" s="1"/>
  <c r="U74" s="1"/>
  <c r="U75" s="1"/>
  <c r="U76" s="1"/>
  <c r="U77" s="1"/>
  <c r="U78" s="1"/>
  <c r="U79" s="1"/>
  <c r="U80" s="1"/>
  <c r="U81" s="1"/>
  <c r="U82" s="1"/>
  <c r="U83" s="1"/>
  <c r="U84" s="1"/>
  <c r="U85" s="1"/>
  <c r="U86" s="1"/>
  <c r="U87" s="1"/>
  <c r="U88" s="1"/>
  <c r="U89" s="1"/>
  <c r="U90" s="1"/>
  <c r="U91" s="1"/>
  <c r="U92" s="1"/>
  <c r="U93" s="1"/>
  <c r="U94" s="1"/>
  <c r="U95" s="1"/>
  <c r="U96" s="1"/>
  <c r="U97" s="1"/>
  <c r="U98" s="1"/>
  <c r="U99" s="1"/>
  <c r="U100" s="1"/>
  <c r="U101" s="1"/>
  <c r="U102" s="1"/>
  <c r="U103" s="1"/>
  <c r="U104" s="1"/>
  <c r="U105" s="1"/>
  <c r="U106" s="1"/>
  <c r="U107" s="1"/>
  <c r="U108" s="1"/>
  <c r="U109" s="1"/>
  <c r="U110" s="1"/>
  <c r="U111" s="1"/>
  <c r="U112" s="1"/>
  <c r="U113" s="1"/>
  <c r="U114" s="1"/>
  <c r="U115" s="1"/>
  <c r="U116" s="1"/>
  <c r="U117" s="1"/>
  <c r="U118" s="1"/>
  <c r="U119" s="1"/>
  <c r="U120" s="1"/>
  <c r="U121" s="1"/>
  <c r="AJ4"/>
  <c r="AJ5" s="1"/>
  <c r="AJ6" s="1"/>
  <c r="AJ7" s="1"/>
  <c r="AJ8" s="1"/>
  <c r="AJ9" s="1"/>
  <c r="AJ10" s="1"/>
  <c r="AJ11" s="1"/>
  <c r="AJ12" s="1"/>
  <c r="AJ13" s="1"/>
  <c r="AJ14" s="1"/>
  <c r="AJ15" s="1"/>
  <c r="AJ16" s="1"/>
  <c r="AJ17" s="1"/>
  <c r="AL17" s="1"/>
  <c r="AI2"/>
  <c r="AI3" s="1"/>
  <c r="AI4" s="1"/>
  <c r="AI5" s="1"/>
  <c r="AI6" s="1"/>
  <c r="AI7" s="1"/>
  <c r="AI8" s="1"/>
  <c r="AI9" s="1"/>
  <c r="AI10" s="1"/>
  <c r="AI11" s="1"/>
  <c r="AR2"/>
  <c r="AS3"/>
  <c r="AS4" s="1"/>
  <c r="AS5" s="1"/>
  <c r="AS6" s="1"/>
  <c r="AS7" s="1"/>
  <c r="AS8" s="1"/>
  <c r="AS9" s="1"/>
  <c r="AS10" s="1"/>
  <c r="AS11" s="1"/>
  <c r="AS12" s="1"/>
  <c r="AS13" s="1"/>
  <c r="AS14" s="1"/>
  <c r="AS15" s="1"/>
  <c r="AS16" s="1"/>
  <c r="AS17" s="1"/>
  <c r="AS18" s="1"/>
  <c r="AS19" s="1"/>
  <c r="AS20" s="1"/>
  <c r="AS21" s="1"/>
  <c r="AS22" s="1"/>
  <c r="AS23" s="1"/>
  <c r="AS24" s="1"/>
  <c r="AS25" s="1"/>
  <c r="AD3"/>
  <c r="AD4" s="1"/>
  <c r="AD5" s="1"/>
  <c r="AD6" s="1"/>
  <c r="AD7" s="1"/>
  <c r="AD8" s="1"/>
  <c r="AD9" s="1"/>
  <c r="AD10" s="1"/>
  <c r="AD11" s="1"/>
  <c r="AD12" s="1"/>
  <c r="AD13" s="1"/>
  <c r="AD14" s="1"/>
  <c r="AD15" s="1"/>
  <c r="AD16" s="1"/>
  <c r="AD17" s="1"/>
  <c r="AD18" s="1"/>
  <c r="AD19" s="1"/>
  <c r="AD20" s="1"/>
  <c r="AD21" s="1"/>
  <c r="AD22" s="1"/>
  <c r="AD23" s="1"/>
  <c r="AD24" s="1"/>
  <c r="AD25" s="1"/>
  <c r="AD26" s="1"/>
  <c r="AD27" s="1"/>
  <c r="AD28" s="1"/>
  <c r="AD29" s="1"/>
  <c r="AD30" s="1"/>
  <c r="AD31" s="1"/>
  <c r="AD32" s="1"/>
  <c r="AD33" s="1"/>
  <c r="AD34" s="1"/>
  <c r="AD35" s="1"/>
  <c r="AD36" s="1"/>
  <c r="AD37" s="1"/>
  <c r="AD38" s="1"/>
  <c r="AD39" s="1"/>
  <c r="AD40" s="1"/>
  <c r="AD41" s="1"/>
  <c r="AD42" s="1"/>
  <c r="AD43" s="1"/>
  <c r="AD44" s="1"/>
  <c r="AD45" s="1"/>
  <c r="AD46" s="1"/>
  <c r="AD47" s="1"/>
  <c r="AD48" s="1"/>
  <c r="AD49" s="1"/>
  <c r="AD50" s="1"/>
  <c r="AD51" s="1"/>
  <c r="AD52" s="1"/>
  <c r="AD53" s="1"/>
  <c r="AD54" s="1"/>
  <c r="AD55" s="1"/>
  <c r="AD56" s="1"/>
  <c r="AD57" s="1"/>
  <c r="AD58" s="1"/>
  <c r="AD59" s="1"/>
  <c r="AD60" s="1"/>
  <c r="AD61" s="1"/>
  <c r="AD62" s="1"/>
  <c r="AD63" s="1"/>
  <c r="AD64" s="1"/>
  <c r="AD65" s="1"/>
  <c r="AD66" s="1"/>
  <c r="AD67" s="1"/>
  <c r="AD68" s="1"/>
  <c r="AD69" s="1"/>
  <c r="AD70" s="1"/>
  <c r="AD71" s="1"/>
  <c r="AD72" s="1"/>
  <c r="AD73" s="1"/>
  <c r="AD74" s="1"/>
  <c r="AD75" s="1"/>
  <c r="AD76" s="1"/>
  <c r="AD77" s="1"/>
  <c r="AD78" s="1"/>
  <c r="AD79" s="1"/>
  <c r="AD80" s="1"/>
  <c r="AD81" s="1"/>
  <c r="AD82" s="1"/>
  <c r="AD83" s="1"/>
  <c r="AD84" s="1"/>
  <c r="AD85" s="1"/>
  <c r="AD86" s="1"/>
  <c r="AD87" s="1"/>
  <c r="AD88" s="1"/>
  <c r="AD89" s="1"/>
  <c r="AD90" s="1"/>
  <c r="AD91" s="1"/>
  <c r="AD92" s="1"/>
  <c r="AD93" s="1"/>
  <c r="AD94" s="1"/>
  <c r="AD95" s="1"/>
  <c r="AD96" s="1"/>
  <c r="AD97" s="1"/>
  <c r="AD98" s="1"/>
  <c r="AD99" s="1"/>
  <c r="AD100" s="1"/>
  <c r="AD101" s="1"/>
  <c r="AD102" s="1"/>
  <c r="AD103" s="1"/>
  <c r="AD104" s="1"/>
  <c r="AD105" s="1"/>
  <c r="AD106" s="1"/>
  <c r="AD107" s="1"/>
  <c r="AD108" s="1"/>
  <c r="AD109" s="1"/>
  <c r="AD110" s="1"/>
  <c r="AD111" s="1"/>
  <c r="AD112" s="1"/>
  <c r="AD113" s="1"/>
  <c r="AD114" s="1"/>
  <c r="AD115" s="1"/>
  <c r="AD116" s="1"/>
  <c r="AD117" s="1"/>
  <c r="AD118" s="1"/>
  <c r="AD119" s="1"/>
  <c r="AD120" s="1"/>
  <c r="AD121" s="1"/>
  <c r="O3"/>
  <c r="O4" s="1"/>
  <c r="O5" s="1"/>
  <c r="E17"/>
  <c r="T17"/>
  <c r="AH17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D10" i="1"/>
  <c r="E10"/>
  <c r="F10"/>
  <c r="G10"/>
  <c r="H10"/>
  <c r="D11"/>
  <c r="I11" s="1"/>
  <c r="E11"/>
  <c r="F11"/>
  <c r="G11"/>
  <c r="H11"/>
  <c r="D12"/>
  <c r="E12"/>
  <c r="F12"/>
  <c r="G12"/>
  <c r="H12"/>
  <c r="K12"/>
  <c r="D13"/>
  <c r="E13"/>
  <c r="J13" s="1"/>
  <c r="F13"/>
  <c r="G13"/>
  <c r="K13" s="1"/>
  <c r="H13"/>
  <c r="I13"/>
  <c r="D14"/>
  <c r="E14"/>
  <c r="F14"/>
  <c r="G14"/>
  <c r="H14"/>
  <c r="K14"/>
  <c r="D15"/>
  <c r="E15"/>
  <c r="J15" s="1"/>
  <c r="F15"/>
  <c r="G15"/>
  <c r="K15" s="1"/>
  <c r="H15"/>
  <c r="I15"/>
  <c r="D16"/>
  <c r="E16"/>
  <c r="F16"/>
  <c r="G16"/>
  <c r="H16"/>
  <c r="K16"/>
  <c r="D17"/>
  <c r="E17"/>
  <c r="J17" s="1"/>
  <c r="F17"/>
  <c r="G17"/>
  <c r="K17" s="1"/>
  <c r="H17"/>
  <c r="I17"/>
  <c r="D18"/>
  <c r="E18"/>
  <c r="F18"/>
  <c r="G18"/>
  <c r="H18"/>
  <c r="K18"/>
  <c r="D19"/>
  <c r="E19"/>
  <c r="J19" s="1"/>
  <c r="F19"/>
  <c r="G19"/>
  <c r="K19" s="1"/>
  <c r="H19"/>
  <c r="I19"/>
  <c r="D20"/>
  <c r="E20"/>
  <c r="F20"/>
  <c r="G20"/>
  <c r="H20"/>
  <c r="K20"/>
  <c r="D21"/>
  <c r="E21"/>
  <c r="J21" s="1"/>
  <c r="F21"/>
  <c r="G21"/>
  <c r="K21" s="1"/>
  <c r="H21"/>
  <c r="I21"/>
  <c r="D22"/>
  <c r="E22"/>
  <c r="F22"/>
  <c r="G22"/>
  <c r="H22"/>
  <c r="K22"/>
  <c r="D23"/>
  <c r="E23"/>
  <c r="J23" s="1"/>
  <c r="F23"/>
  <c r="G23"/>
  <c r="K23" s="1"/>
  <c r="H23"/>
  <c r="I23"/>
  <c r="D24"/>
  <c r="E24"/>
  <c r="F24"/>
  <c r="G24"/>
  <c r="H24"/>
  <c r="K24"/>
  <c r="D25"/>
  <c r="E25"/>
  <c r="J25" s="1"/>
  <c r="F25"/>
  <c r="G25"/>
  <c r="K25" s="1"/>
  <c r="H25"/>
  <c r="I25"/>
  <c r="D26"/>
  <c r="E26"/>
  <c r="F26"/>
  <c r="G26"/>
  <c r="H26"/>
  <c r="K26"/>
  <c r="D27"/>
  <c r="E27"/>
  <c r="J27" s="1"/>
  <c r="F27"/>
  <c r="G27"/>
  <c r="K27" s="1"/>
  <c r="H27"/>
  <c r="I27"/>
  <c r="D28"/>
  <c r="E28"/>
  <c r="F28"/>
  <c r="G28"/>
  <c r="H28"/>
  <c r="K28"/>
  <c r="D29"/>
  <c r="E29"/>
  <c r="J29" s="1"/>
  <c r="F29"/>
  <c r="G29"/>
  <c r="K29" s="1"/>
  <c r="H29"/>
  <c r="I29"/>
  <c r="D30"/>
  <c r="E30"/>
  <c r="F30"/>
  <c r="G30"/>
  <c r="H30"/>
  <c r="K30"/>
  <c r="D31"/>
  <c r="E31"/>
  <c r="J31" s="1"/>
  <c r="F31"/>
  <c r="G31"/>
  <c r="K31" s="1"/>
  <c r="H31"/>
  <c r="I31"/>
  <c r="D32"/>
  <c r="E32"/>
  <c r="F32"/>
  <c r="G32"/>
  <c r="H32"/>
  <c r="K32"/>
  <c r="D33"/>
  <c r="E33"/>
  <c r="J33" s="1"/>
  <c r="F33"/>
  <c r="G33"/>
  <c r="K33" s="1"/>
  <c r="H33"/>
  <c r="I33"/>
  <c r="D34"/>
  <c r="E34"/>
  <c r="F34"/>
  <c r="G34"/>
  <c r="H34"/>
  <c r="K34"/>
  <c r="D35"/>
  <c r="E35"/>
  <c r="J35" s="1"/>
  <c r="F35"/>
  <c r="G35"/>
  <c r="K35" s="1"/>
  <c r="H35"/>
  <c r="I35"/>
  <c r="D36"/>
  <c r="E36"/>
  <c r="F36"/>
  <c r="G36"/>
  <c r="H36"/>
  <c r="K36"/>
  <c r="D37"/>
  <c r="E37"/>
  <c r="J37" s="1"/>
  <c r="F37"/>
  <c r="G37"/>
  <c r="K37" s="1"/>
  <c r="H37"/>
  <c r="I37"/>
  <c r="D38"/>
  <c r="E38"/>
  <c r="F38"/>
  <c r="G38"/>
  <c r="H38"/>
  <c r="K38"/>
  <c r="D39"/>
  <c r="E39"/>
  <c r="J39" s="1"/>
  <c r="F39"/>
  <c r="G39"/>
  <c r="K39" s="1"/>
  <c r="H39"/>
  <c r="I39"/>
  <c r="D40"/>
  <c r="E40"/>
  <c r="F40"/>
  <c r="G40"/>
  <c r="H40"/>
  <c r="K40"/>
  <c r="D41"/>
  <c r="E41"/>
  <c r="J41" s="1"/>
  <c r="F41"/>
  <c r="G41"/>
  <c r="K41" s="1"/>
  <c r="H41"/>
  <c r="I41"/>
  <c r="D42"/>
  <c r="E42"/>
  <c r="F42"/>
  <c r="G42"/>
  <c r="H42"/>
  <c r="K42"/>
  <c r="D43"/>
  <c r="E43"/>
  <c r="J43" s="1"/>
  <c r="F43"/>
  <c r="G43"/>
  <c r="K43" s="1"/>
  <c r="H43"/>
  <c r="I43"/>
  <c r="D44"/>
  <c r="E44"/>
  <c r="F44"/>
  <c r="G44"/>
  <c r="H44"/>
  <c r="K44"/>
  <c r="D45"/>
  <c r="E45"/>
  <c r="J45" s="1"/>
  <c r="F45"/>
  <c r="G45"/>
  <c r="K45" s="1"/>
  <c r="H45"/>
  <c r="I45"/>
  <c r="D46"/>
  <c r="E46"/>
  <c r="F46"/>
  <c r="G46"/>
  <c r="H46"/>
  <c r="K46"/>
  <c r="D47"/>
  <c r="E47"/>
  <c r="J47" s="1"/>
  <c r="F47"/>
  <c r="G47"/>
  <c r="K47" s="1"/>
  <c r="H47"/>
  <c r="I47"/>
  <c r="D48"/>
  <c r="E48"/>
  <c r="F48"/>
  <c r="G48"/>
  <c r="H48"/>
  <c r="K48"/>
  <c r="D49"/>
  <c r="E49"/>
  <c r="J49" s="1"/>
  <c r="F49"/>
  <c r="G49"/>
  <c r="K49" s="1"/>
  <c r="H49"/>
  <c r="I49"/>
  <c r="D50"/>
  <c r="E50"/>
  <c r="F50"/>
  <c r="G50"/>
  <c r="H50"/>
  <c r="K50"/>
  <c r="D51"/>
  <c r="E51"/>
  <c r="J51" s="1"/>
  <c r="F51"/>
  <c r="G51"/>
  <c r="K51" s="1"/>
  <c r="H51"/>
  <c r="I51"/>
  <c r="D52"/>
  <c r="E52"/>
  <c r="F52"/>
  <c r="G52"/>
  <c r="H52"/>
  <c r="K52"/>
  <c r="D53"/>
  <c r="E53"/>
  <c r="J53" s="1"/>
  <c r="F53"/>
  <c r="G53"/>
  <c r="K53" s="1"/>
  <c r="H53"/>
  <c r="I53"/>
  <c r="D54"/>
  <c r="E54"/>
  <c r="F54"/>
  <c r="G54"/>
  <c r="H54"/>
  <c r="K54"/>
  <c r="D55"/>
  <c r="E55"/>
  <c r="J55" s="1"/>
  <c r="F55"/>
  <c r="G55"/>
  <c r="K55" s="1"/>
  <c r="H55"/>
  <c r="I55"/>
  <c r="D56"/>
  <c r="E56"/>
  <c r="F56"/>
  <c r="G56"/>
  <c r="H56"/>
  <c r="K56"/>
  <c r="D57"/>
  <c r="E57"/>
  <c r="J57" s="1"/>
  <c r="F57"/>
  <c r="G57"/>
  <c r="K57" s="1"/>
  <c r="H57"/>
  <c r="I57"/>
  <c r="D58"/>
  <c r="E58"/>
  <c r="F58"/>
  <c r="G58"/>
  <c r="H58"/>
  <c r="K58"/>
  <c r="D59"/>
  <c r="E59"/>
  <c r="J59" s="1"/>
  <c r="F59"/>
  <c r="G59"/>
  <c r="K59" s="1"/>
  <c r="H59"/>
  <c r="I59"/>
  <c r="D60"/>
  <c r="E60"/>
  <c r="F60"/>
  <c r="G60"/>
  <c r="H60"/>
  <c r="K60"/>
  <c r="D61"/>
  <c r="E61"/>
  <c r="J61" s="1"/>
  <c r="F61"/>
  <c r="G61"/>
  <c r="K61" s="1"/>
  <c r="H61"/>
  <c r="I61"/>
  <c r="D62"/>
  <c r="E62"/>
  <c r="F62"/>
  <c r="G62"/>
  <c r="H62"/>
  <c r="K62"/>
  <c r="D63"/>
  <c r="E63"/>
  <c r="J63" s="1"/>
  <c r="F63"/>
  <c r="G63"/>
  <c r="K63" s="1"/>
  <c r="H63"/>
  <c r="I63"/>
  <c r="D64"/>
  <c r="E64"/>
  <c r="F64"/>
  <c r="G64"/>
  <c r="H64"/>
  <c r="K64"/>
  <c r="D65"/>
  <c r="E65"/>
  <c r="J65" s="1"/>
  <c r="F65"/>
  <c r="G65"/>
  <c r="K65" s="1"/>
  <c r="H65"/>
  <c r="I65"/>
  <c r="D66"/>
  <c r="E66"/>
  <c r="F66"/>
  <c r="G66"/>
  <c r="H66"/>
  <c r="K66"/>
  <c r="D67"/>
  <c r="E67"/>
  <c r="J67" s="1"/>
  <c r="F67"/>
  <c r="G67"/>
  <c r="K67" s="1"/>
  <c r="H67"/>
  <c r="I67"/>
  <c r="D68"/>
  <c r="E68"/>
  <c r="F68"/>
  <c r="G68"/>
  <c r="H68"/>
  <c r="K68"/>
  <c r="D69"/>
  <c r="E69"/>
  <c r="J69" s="1"/>
  <c r="F69"/>
  <c r="G69"/>
  <c r="K69" s="1"/>
  <c r="H69"/>
  <c r="I69"/>
  <c r="D70"/>
  <c r="E70"/>
  <c r="F70"/>
  <c r="G70"/>
  <c r="H70"/>
  <c r="K70"/>
  <c r="D71"/>
  <c r="E71"/>
  <c r="J71" s="1"/>
  <c r="F71"/>
  <c r="G71"/>
  <c r="K71" s="1"/>
  <c r="H71"/>
  <c r="I71"/>
  <c r="D72"/>
  <c r="E72"/>
  <c r="F72"/>
  <c r="G72"/>
  <c r="H72"/>
  <c r="K72"/>
  <c r="D73"/>
  <c r="E73"/>
  <c r="J73" s="1"/>
  <c r="F73"/>
  <c r="G73"/>
  <c r="K73" s="1"/>
  <c r="H73"/>
  <c r="I73"/>
  <c r="D74"/>
  <c r="E74"/>
  <c r="F74"/>
  <c r="G74"/>
  <c r="H74"/>
  <c r="K74"/>
  <c r="D75"/>
  <c r="E75"/>
  <c r="J75" s="1"/>
  <c r="F75"/>
  <c r="G75"/>
  <c r="K75" s="1"/>
  <c r="H75"/>
  <c r="I75"/>
  <c r="D76"/>
  <c r="E76"/>
  <c r="F76"/>
  <c r="G76"/>
  <c r="H76"/>
  <c r="K76"/>
  <c r="D77"/>
  <c r="E77"/>
  <c r="J77" s="1"/>
  <c r="F77"/>
  <c r="G77"/>
  <c r="K77" s="1"/>
  <c r="H77"/>
  <c r="I77"/>
  <c r="D78"/>
  <c r="E78"/>
  <c r="F78"/>
  <c r="G78"/>
  <c r="H78"/>
  <c r="K78"/>
  <c r="D79"/>
  <c r="E79"/>
  <c r="J79" s="1"/>
  <c r="F79"/>
  <c r="G79"/>
  <c r="K79" s="1"/>
  <c r="H79"/>
  <c r="I79"/>
  <c r="D80"/>
  <c r="E80"/>
  <c r="F80"/>
  <c r="G80"/>
  <c r="H80"/>
  <c r="K80"/>
  <c r="D81"/>
  <c r="E81"/>
  <c r="J81" s="1"/>
  <c r="F81"/>
  <c r="G81"/>
  <c r="K81" s="1"/>
  <c r="H81"/>
  <c r="I81"/>
  <c r="D82"/>
  <c r="E82"/>
  <c r="F82"/>
  <c r="G82"/>
  <c r="H82"/>
  <c r="K82"/>
  <c r="D83"/>
  <c r="E83"/>
  <c r="J83" s="1"/>
  <c r="F83"/>
  <c r="G83"/>
  <c r="K83" s="1"/>
  <c r="H83"/>
  <c r="I83"/>
  <c r="D84"/>
  <c r="E84"/>
  <c r="F84"/>
  <c r="G84"/>
  <c r="H84"/>
  <c r="K84"/>
  <c r="D85"/>
  <c r="E85"/>
  <c r="J85" s="1"/>
  <c r="F85"/>
  <c r="G85"/>
  <c r="K85" s="1"/>
  <c r="H85"/>
  <c r="I85"/>
  <c r="D86"/>
  <c r="E86"/>
  <c r="F86"/>
  <c r="G86"/>
  <c r="H86"/>
  <c r="K86"/>
  <c r="D87"/>
  <c r="E87"/>
  <c r="J87" s="1"/>
  <c r="F87"/>
  <c r="G87"/>
  <c r="K87" s="1"/>
  <c r="H87"/>
  <c r="I87"/>
  <c r="D88"/>
  <c r="E88"/>
  <c r="F88"/>
  <c r="G88"/>
  <c r="H88"/>
  <c r="K88"/>
  <c r="D89"/>
  <c r="E89"/>
  <c r="J89" s="1"/>
  <c r="F89"/>
  <c r="G89"/>
  <c r="K89" s="1"/>
  <c r="H89"/>
  <c r="I89"/>
  <c r="D90"/>
  <c r="E90"/>
  <c r="F90"/>
  <c r="G90"/>
  <c r="H90"/>
  <c r="K90"/>
  <c r="D91"/>
  <c r="E91"/>
  <c r="J91" s="1"/>
  <c r="F91"/>
  <c r="G91"/>
  <c r="K91" s="1"/>
  <c r="H91"/>
  <c r="I91"/>
  <c r="D92"/>
  <c r="E92"/>
  <c r="F92"/>
  <c r="G92"/>
  <c r="H92"/>
  <c r="K92"/>
  <c r="D93"/>
  <c r="E93"/>
  <c r="J93" s="1"/>
  <c r="F93"/>
  <c r="G93"/>
  <c r="K93" s="1"/>
  <c r="H93"/>
  <c r="I93"/>
  <c r="D94"/>
  <c r="E94"/>
  <c r="F94"/>
  <c r="G94"/>
  <c r="H94"/>
  <c r="K94"/>
  <c r="D95"/>
  <c r="E95"/>
  <c r="J95" s="1"/>
  <c r="F95"/>
  <c r="G95"/>
  <c r="K95" s="1"/>
  <c r="H95"/>
  <c r="I95"/>
  <c r="D96"/>
  <c r="E96"/>
  <c r="F96"/>
  <c r="G96"/>
  <c r="H96"/>
  <c r="K96"/>
  <c r="D97"/>
  <c r="E97"/>
  <c r="J97" s="1"/>
  <c r="F97"/>
  <c r="G97"/>
  <c r="K97" s="1"/>
  <c r="H97"/>
  <c r="I97"/>
  <c r="D98"/>
  <c r="E98"/>
  <c r="F98"/>
  <c r="G98"/>
  <c r="H98"/>
  <c r="K98"/>
  <c r="D99"/>
  <c r="E99"/>
  <c r="J99" s="1"/>
  <c r="F99"/>
  <c r="G99"/>
  <c r="K99" s="1"/>
  <c r="H99"/>
  <c r="I99"/>
  <c r="D100"/>
  <c r="E100"/>
  <c r="F100"/>
  <c r="G100"/>
  <c r="H100"/>
  <c r="K100"/>
  <c r="D101"/>
  <c r="E101"/>
  <c r="J101" s="1"/>
  <c r="F101"/>
  <c r="G101"/>
  <c r="K101" s="1"/>
  <c r="H101"/>
  <c r="I101"/>
  <c r="D102"/>
  <c r="E102"/>
  <c r="F102"/>
  <c r="G102"/>
  <c r="H102"/>
  <c r="K102"/>
  <c r="D103"/>
  <c r="E103"/>
  <c r="J103" s="1"/>
  <c r="F103"/>
  <c r="G103"/>
  <c r="K103" s="1"/>
  <c r="H103"/>
  <c r="I103"/>
  <c r="D104"/>
  <c r="E104"/>
  <c r="F104"/>
  <c r="G104"/>
  <c r="H104"/>
  <c r="K104"/>
  <c r="D105"/>
  <c r="E105"/>
  <c r="J105" s="1"/>
  <c r="F105"/>
  <c r="G105"/>
  <c r="K105" s="1"/>
  <c r="H105"/>
  <c r="I105"/>
  <c r="D106"/>
  <c r="E106"/>
  <c r="F106"/>
  <c r="G106"/>
  <c r="H106"/>
  <c r="K106"/>
  <c r="D107"/>
  <c r="E107"/>
  <c r="J107" s="1"/>
  <c r="F107"/>
  <c r="G107"/>
  <c r="K107" s="1"/>
  <c r="H107"/>
  <c r="I107"/>
  <c r="D108"/>
  <c r="E108"/>
  <c r="F108"/>
  <c r="G108"/>
  <c r="H108"/>
  <c r="K108"/>
  <c r="D109"/>
  <c r="E109"/>
  <c r="J109" s="1"/>
  <c r="F109"/>
  <c r="G109"/>
  <c r="K109" s="1"/>
  <c r="H109"/>
  <c r="I109"/>
  <c r="D110"/>
  <c r="E110"/>
  <c r="F110"/>
  <c r="G110"/>
  <c r="H110"/>
  <c r="K110"/>
  <c r="D111"/>
  <c r="E111"/>
  <c r="J111" s="1"/>
  <c r="F111"/>
  <c r="G111"/>
  <c r="K111" s="1"/>
  <c r="H111"/>
  <c r="I111"/>
  <c r="D112"/>
  <c r="E112"/>
  <c r="F112"/>
  <c r="G112"/>
  <c r="H112"/>
  <c r="K112"/>
  <c r="D113"/>
  <c r="E113"/>
  <c r="J113" s="1"/>
  <c r="F113"/>
  <c r="G113"/>
  <c r="K113" s="1"/>
  <c r="H113"/>
  <c r="I113"/>
  <c r="D114"/>
  <c r="E114"/>
  <c r="F114"/>
  <c r="G114"/>
  <c r="H114"/>
  <c r="K114"/>
  <c r="D115"/>
  <c r="E115"/>
  <c r="J115" s="1"/>
  <c r="F115"/>
  <c r="G115"/>
  <c r="K115" s="1"/>
  <c r="H115"/>
  <c r="I115"/>
  <c r="D116"/>
  <c r="E116"/>
  <c r="F116"/>
  <c r="G116"/>
  <c r="H116"/>
  <c r="K116"/>
  <c r="D117"/>
  <c r="E117"/>
  <c r="J117" s="1"/>
  <c r="F117"/>
  <c r="G117"/>
  <c r="K117" s="1"/>
  <c r="H117"/>
  <c r="I117"/>
  <c r="D118"/>
  <c r="E118"/>
  <c r="F118"/>
  <c r="G118"/>
  <c r="H118"/>
  <c r="K118"/>
  <c r="D119"/>
  <c r="E119"/>
  <c r="J119" s="1"/>
  <c r="F119"/>
  <c r="G119"/>
  <c r="K119" s="1"/>
  <c r="H119"/>
  <c r="I119"/>
  <c r="D120"/>
  <c r="E120"/>
  <c r="J120" s="1"/>
  <c r="F120"/>
  <c r="G120"/>
  <c r="K120" s="1"/>
  <c r="H120"/>
  <c r="I120"/>
  <c r="D121"/>
  <c r="E121"/>
  <c r="F121"/>
  <c r="G121"/>
  <c r="H121"/>
  <c r="D122"/>
  <c r="I122" s="1"/>
  <c r="E122"/>
  <c r="F122"/>
  <c r="K122" s="1"/>
  <c r="G122"/>
  <c r="H122"/>
  <c r="D123"/>
  <c r="E123"/>
  <c r="F123"/>
  <c r="G123"/>
  <c r="H123"/>
  <c r="D124"/>
  <c r="I124" s="1"/>
  <c r="E124"/>
  <c r="F124"/>
  <c r="G124"/>
  <c r="H124"/>
  <c r="D125"/>
  <c r="E125"/>
  <c r="F125"/>
  <c r="G125"/>
  <c r="H125"/>
  <c r="D126"/>
  <c r="E126"/>
  <c r="F126"/>
  <c r="K126" s="1"/>
  <c r="G126"/>
  <c r="H126"/>
  <c r="D127"/>
  <c r="E127"/>
  <c r="F127"/>
  <c r="G127"/>
  <c r="H127"/>
  <c r="D128"/>
  <c r="I128" s="1"/>
  <c r="E128"/>
  <c r="F128"/>
  <c r="G128"/>
  <c r="H128"/>
  <c r="D129"/>
  <c r="E129"/>
  <c r="F129"/>
  <c r="G129"/>
  <c r="H129"/>
  <c r="D130"/>
  <c r="E130"/>
  <c r="F130"/>
  <c r="G130"/>
  <c r="H130"/>
  <c r="D131"/>
  <c r="E131"/>
  <c r="F131"/>
  <c r="G131"/>
  <c r="H131"/>
  <c r="D132"/>
  <c r="E132"/>
  <c r="F132"/>
  <c r="G132"/>
  <c r="H132"/>
  <c r="D133"/>
  <c r="E133"/>
  <c r="F133"/>
  <c r="G133"/>
  <c r="H133"/>
  <c r="D134"/>
  <c r="E134"/>
  <c r="F134"/>
  <c r="K134" s="1"/>
  <c r="G134"/>
  <c r="H134"/>
  <c r="D135"/>
  <c r="E135"/>
  <c r="F135"/>
  <c r="G135"/>
  <c r="H135"/>
  <c r="D136"/>
  <c r="I136" s="1"/>
  <c r="E136"/>
  <c r="F136"/>
  <c r="G136"/>
  <c r="H136"/>
  <c r="D137"/>
  <c r="E137"/>
  <c r="F137"/>
  <c r="G137"/>
  <c r="H137"/>
  <c r="D138"/>
  <c r="E138"/>
  <c r="F138"/>
  <c r="G138"/>
  <c r="H138"/>
  <c r="D139"/>
  <c r="E139"/>
  <c r="F139"/>
  <c r="G139"/>
  <c r="H139"/>
  <c r="D140"/>
  <c r="E140"/>
  <c r="F140"/>
  <c r="G140"/>
  <c r="H140"/>
  <c r="D141"/>
  <c r="E141"/>
  <c r="F141"/>
  <c r="G141"/>
  <c r="H141"/>
  <c r="D142"/>
  <c r="E142"/>
  <c r="F142"/>
  <c r="G142"/>
  <c r="H142"/>
  <c r="D143"/>
  <c r="E143"/>
  <c r="F143"/>
  <c r="G143"/>
  <c r="H143"/>
  <c r="D144"/>
  <c r="E144"/>
  <c r="F144"/>
  <c r="G144"/>
  <c r="H144"/>
  <c r="D145"/>
  <c r="E145"/>
  <c r="F145"/>
  <c r="G145"/>
  <c r="H145"/>
  <c r="D146"/>
  <c r="E146"/>
  <c r="F146"/>
  <c r="G146"/>
  <c r="H146"/>
  <c r="D147"/>
  <c r="E147"/>
  <c r="F147"/>
  <c r="G147"/>
  <c r="H147"/>
  <c r="D148"/>
  <c r="E148"/>
  <c r="F148"/>
  <c r="G148"/>
  <c r="H148"/>
  <c r="D149"/>
  <c r="E149"/>
  <c r="F149"/>
  <c r="G149"/>
  <c r="H149"/>
  <c r="D150"/>
  <c r="E150"/>
  <c r="F150"/>
  <c r="K150" s="1"/>
  <c r="G150"/>
  <c r="H150"/>
  <c r="D151"/>
  <c r="I151" s="1"/>
  <c r="E151"/>
  <c r="F151"/>
  <c r="G151"/>
  <c r="H151"/>
  <c r="D152"/>
  <c r="I152" s="1"/>
  <c r="E152"/>
  <c r="F152"/>
  <c r="G152"/>
  <c r="H152"/>
  <c r="D153"/>
  <c r="E153"/>
  <c r="F153"/>
  <c r="G153"/>
  <c r="H153"/>
  <c r="D154"/>
  <c r="E154"/>
  <c r="F154"/>
  <c r="G154"/>
  <c r="H154"/>
  <c r="D155"/>
  <c r="E155"/>
  <c r="F155"/>
  <c r="G155"/>
  <c r="H155"/>
  <c r="D156"/>
  <c r="E156"/>
  <c r="F156"/>
  <c r="G156"/>
  <c r="H156"/>
  <c r="D157"/>
  <c r="E157"/>
  <c r="F157"/>
  <c r="G157"/>
  <c r="H157"/>
  <c r="D158"/>
  <c r="E158"/>
  <c r="F158"/>
  <c r="G158"/>
  <c r="H158"/>
  <c r="D159"/>
  <c r="E159"/>
  <c r="F159"/>
  <c r="G159"/>
  <c r="H159"/>
  <c r="D160"/>
  <c r="E160"/>
  <c r="F160"/>
  <c r="G160"/>
  <c r="H160"/>
  <c r="D161"/>
  <c r="E161"/>
  <c r="F161"/>
  <c r="G161"/>
  <c r="H161"/>
  <c r="D162"/>
  <c r="E162"/>
  <c r="F162"/>
  <c r="G162"/>
  <c r="H162"/>
  <c r="D163"/>
  <c r="E163"/>
  <c r="F163"/>
  <c r="G163"/>
  <c r="H163"/>
  <c r="D164"/>
  <c r="E164"/>
  <c r="F164"/>
  <c r="G164"/>
  <c r="H164"/>
  <c r="D165"/>
  <c r="E165"/>
  <c r="F165"/>
  <c r="G165"/>
  <c r="H165"/>
  <c r="D166"/>
  <c r="E166"/>
  <c r="F166"/>
  <c r="G166"/>
  <c r="H166"/>
  <c r="D167"/>
  <c r="I167" s="1"/>
  <c r="E167"/>
  <c r="F167"/>
  <c r="G167"/>
  <c r="H167"/>
  <c r="D168"/>
  <c r="E168"/>
  <c r="F168"/>
  <c r="G168"/>
  <c r="H168"/>
  <c r="D169"/>
  <c r="E169"/>
  <c r="F169"/>
  <c r="G169"/>
  <c r="H169"/>
  <c r="D170"/>
  <c r="E170"/>
  <c r="F170"/>
  <c r="G170"/>
  <c r="H170"/>
  <c r="D171"/>
  <c r="E171"/>
  <c r="F171"/>
  <c r="G171"/>
  <c r="H171"/>
  <c r="D172"/>
  <c r="E172"/>
  <c r="F172"/>
  <c r="G172"/>
  <c r="H172"/>
  <c r="D173"/>
  <c r="E173"/>
  <c r="F173"/>
  <c r="G173"/>
  <c r="H173"/>
  <c r="D174"/>
  <c r="E174"/>
  <c r="F174"/>
  <c r="G174"/>
  <c r="H174"/>
  <c r="D175"/>
  <c r="I175" s="1"/>
  <c r="E175"/>
  <c r="F175"/>
  <c r="G175"/>
  <c r="H175"/>
  <c r="D176"/>
  <c r="E176"/>
  <c r="F176"/>
  <c r="G176"/>
  <c r="H176"/>
  <c r="D177"/>
  <c r="E177"/>
  <c r="F177"/>
  <c r="G177"/>
  <c r="H177"/>
  <c r="D178"/>
  <c r="E178"/>
  <c r="F178"/>
  <c r="G178"/>
  <c r="H178"/>
  <c r="D179"/>
  <c r="I179" s="1"/>
  <c r="E179"/>
  <c r="F179"/>
  <c r="G179"/>
  <c r="H179"/>
  <c r="D180"/>
  <c r="E180"/>
  <c r="F180"/>
  <c r="G180"/>
  <c r="H180"/>
  <c r="D181"/>
  <c r="E181"/>
  <c r="F181"/>
  <c r="G181"/>
  <c r="H181"/>
  <c r="D182"/>
  <c r="E182"/>
  <c r="F182"/>
  <c r="G182"/>
  <c r="H182"/>
  <c r="D183"/>
  <c r="I183" s="1"/>
  <c r="E183"/>
  <c r="F183"/>
  <c r="G183"/>
  <c r="H183"/>
  <c r="D184"/>
  <c r="E184"/>
  <c r="F184"/>
  <c r="G184"/>
  <c r="H184"/>
  <c r="K184"/>
  <c r="D185"/>
  <c r="E185"/>
  <c r="J185" s="1"/>
  <c r="F185"/>
  <c r="G185"/>
  <c r="K185" s="1"/>
  <c r="H185"/>
  <c r="I185"/>
  <c r="D186"/>
  <c r="E186"/>
  <c r="J186" s="1"/>
  <c r="F186"/>
  <c r="G186"/>
  <c r="K186" s="1"/>
  <c r="H186"/>
  <c r="I186"/>
  <c r="D187"/>
  <c r="E187"/>
  <c r="F187"/>
  <c r="G187"/>
  <c r="H187"/>
  <c r="D188"/>
  <c r="I188" s="1"/>
  <c r="E188"/>
  <c r="F188"/>
  <c r="K188" s="1"/>
  <c r="G188"/>
  <c r="H188"/>
  <c r="D189"/>
  <c r="E189"/>
  <c r="J189" s="1"/>
  <c r="F189"/>
  <c r="G189"/>
  <c r="K189" s="1"/>
  <c r="H189"/>
  <c r="I189"/>
  <c r="D190"/>
  <c r="E190"/>
  <c r="J190" s="1"/>
  <c r="F190"/>
  <c r="G190"/>
  <c r="K190" s="1"/>
  <c r="H190"/>
  <c r="I190"/>
  <c r="D191"/>
  <c r="E191"/>
  <c r="F191"/>
  <c r="G191"/>
  <c r="H191"/>
  <c r="D192"/>
  <c r="I192" s="1"/>
  <c r="E192"/>
  <c r="F192"/>
  <c r="K192" s="1"/>
  <c r="G192"/>
  <c r="H192"/>
  <c r="D193"/>
  <c r="E193"/>
  <c r="F193"/>
  <c r="G193"/>
  <c r="H193"/>
  <c r="D194"/>
  <c r="I194" s="1"/>
  <c r="E194"/>
  <c r="F194"/>
  <c r="G194"/>
  <c r="H194"/>
  <c r="D195"/>
  <c r="E195"/>
  <c r="F195"/>
  <c r="G195"/>
  <c r="H195"/>
  <c r="D196"/>
  <c r="E196"/>
  <c r="F196"/>
  <c r="G196"/>
  <c r="H196"/>
  <c r="D197"/>
  <c r="E197"/>
  <c r="F197"/>
  <c r="G197"/>
  <c r="H197"/>
  <c r="D198"/>
  <c r="I198" s="1"/>
  <c r="E198"/>
  <c r="F198"/>
  <c r="G198"/>
  <c r="H198"/>
  <c r="D199"/>
  <c r="E199"/>
  <c r="F199"/>
  <c r="G199"/>
  <c r="H199"/>
  <c r="D200"/>
  <c r="E200"/>
  <c r="F200"/>
  <c r="K200" s="1"/>
  <c r="G200"/>
  <c r="H200"/>
  <c r="D201"/>
  <c r="E201"/>
  <c r="F201"/>
  <c r="G201"/>
  <c r="H201"/>
  <c r="D202"/>
  <c r="I202" s="1"/>
  <c r="E202"/>
  <c r="F202"/>
  <c r="G202"/>
  <c r="H202"/>
  <c r="D203"/>
  <c r="E203"/>
  <c r="F203"/>
  <c r="G203"/>
  <c r="H203"/>
  <c r="D204"/>
  <c r="E204"/>
  <c r="F204"/>
  <c r="G204"/>
  <c r="H204"/>
  <c r="D205"/>
  <c r="E205"/>
  <c r="F205"/>
  <c r="G205"/>
  <c r="H205"/>
  <c r="D206"/>
  <c r="I206" s="1"/>
  <c r="E206"/>
  <c r="F206"/>
  <c r="G206"/>
  <c r="H206"/>
  <c r="D207"/>
  <c r="E207"/>
  <c r="F207"/>
  <c r="G207"/>
  <c r="H207"/>
  <c r="D208"/>
  <c r="E208"/>
  <c r="F208"/>
  <c r="G208"/>
  <c r="H208"/>
  <c r="D209"/>
  <c r="E209"/>
  <c r="F209"/>
  <c r="G209"/>
  <c r="H209"/>
  <c r="D210"/>
  <c r="E210"/>
  <c r="F210"/>
  <c r="G210"/>
  <c r="H210"/>
  <c r="D211"/>
  <c r="E211"/>
  <c r="F211"/>
  <c r="G211"/>
  <c r="H211"/>
  <c r="D212"/>
  <c r="E212"/>
  <c r="F212"/>
  <c r="G212"/>
  <c r="H212"/>
  <c r="D213"/>
  <c r="E213"/>
  <c r="F213"/>
  <c r="G213"/>
  <c r="H213"/>
  <c r="D214"/>
  <c r="E214"/>
  <c r="F214"/>
  <c r="G214"/>
  <c r="H214"/>
  <c r="D215"/>
  <c r="E215"/>
  <c r="F215"/>
  <c r="G215"/>
  <c r="H215"/>
  <c r="D216"/>
  <c r="E216"/>
  <c r="F216"/>
  <c r="K216" s="1"/>
  <c r="G216"/>
  <c r="H216"/>
  <c r="D217"/>
  <c r="E217"/>
  <c r="F217"/>
  <c r="G217"/>
  <c r="H217"/>
  <c r="D218"/>
  <c r="I218" s="1"/>
  <c r="E218"/>
  <c r="F218"/>
  <c r="G218"/>
  <c r="H218"/>
  <c r="D219"/>
  <c r="E219"/>
  <c r="F219"/>
  <c r="G219"/>
  <c r="H219"/>
  <c r="D220"/>
  <c r="E220"/>
  <c r="F220"/>
  <c r="G220"/>
  <c r="H220"/>
  <c r="D221"/>
  <c r="E221"/>
  <c r="F221"/>
  <c r="G221"/>
  <c r="H221"/>
  <c r="D222"/>
  <c r="I222" s="1"/>
  <c r="E222"/>
  <c r="F222"/>
  <c r="G222"/>
  <c r="H222"/>
  <c r="D223"/>
  <c r="E223"/>
  <c r="F223"/>
  <c r="G223"/>
  <c r="H223"/>
  <c r="D224"/>
  <c r="E224"/>
  <c r="F224"/>
  <c r="G224"/>
  <c r="H224"/>
  <c r="D225"/>
  <c r="E225"/>
  <c r="F225"/>
  <c r="G225"/>
  <c r="H225"/>
  <c r="D226"/>
  <c r="E226"/>
  <c r="F226"/>
  <c r="G226"/>
  <c r="H226"/>
  <c r="D227"/>
  <c r="E227"/>
  <c r="F227"/>
  <c r="G227"/>
  <c r="H227"/>
  <c r="D228"/>
  <c r="E228"/>
  <c r="F228"/>
  <c r="G228"/>
  <c r="H228"/>
  <c r="D229"/>
  <c r="E229"/>
  <c r="F229"/>
  <c r="G229"/>
  <c r="H229"/>
  <c r="D230"/>
  <c r="E230"/>
  <c r="F230"/>
  <c r="G230"/>
  <c r="H230"/>
  <c r="D231"/>
  <c r="E231"/>
  <c r="F231"/>
  <c r="G231"/>
  <c r="H231"/>
  <c r="D232"/>
  <c r="E232"/>
  <c r="F232"/>
  <c r="G232"/>
  <c r="H232"/>
  <c r="D233"/>
  <c r="E233"/>
  <c r="F233"/>
  <c r="G233"/>
  <c r="H233"/>
  <c r="D234"/>
  <c r="E234"/>
  <c r="F234"/>
  <c r="G234"/>
  <c r="H234"/>
  <c r="D235"/>
  <c r="E235"/>
  <c r="F235"/>
  <c r="G235"/>
  <c r="H235"/>
  <c r="D236"/>
  <c r="E236"/>
  <c r="F236"/>
  <c r="G236"/>
  <c r="H236"/>
  <c r="D237"/>
  <c r="E237"/>
  <c r="F237"/>
  <c r="G237"/>
  <c r="H237"/>
  <c r="D238"/>
  <c r="E238"/>
  <c r="F238"/>
  <c r="G238"/>
  <c r="H238"/>
  <c r="D239"/>
  <c r="E239"/>
  <c r="F239"/>
  <c r="G239"/>
  <c r="H239"/>
  <c r="D240"/>
  <c r="E240"/>
  <c r="F240"/>
  <c r="G240"/>
  <c r="H240"/>
  <c r="D241"/>
  <c r="E241"/>
  <c r="F241"/>
  <c r="G241"/>
  <c r="H241"/>
  <c r="D242"/>
  <c r="E242"/>
  <c r="F242"/>
  <c r="G242"/>
  <c r="H242"/>
  <c r="D243"/>
  <c r="E243"/>
  <c r="F243"/>
  <c r="G243"/>
  <c r="H243"/>
  <c r="D244"/>
  <c r="E244"/>
  <c r="F244"/>
  <c r="G244"/>
  <c r="H244"/>
  <c r="D245"/>
  <c r="E245"/>
  <c r="F245"/>
  <c r="G245"/>
  <c r="H245"/>
  <c r="D246"/>
  <c r="E246"/>
  <c r="F246"/>
  <c r="G246"/>
  <c r="H246"/>
  <c r="D247"/>
  <c r="E247"/>
  <c r="F247"/>
  <c r="G247"/>
  <c r="H247"/>
  <c r="D248"/>
  <c r="E248"/>
  <c r="F248"/>
  <c r="K248" s="1"/>
  <c r="G248"/>
  <c r="H248"/>
  <c r="D249"/>
  <c r="I249" s="1"/>
  <c r="E249"/>
  <c r="F249"/>
  <c r="G249"/>
  <c r="H249"/>
  <c r="D250"/>
  <c r="I250" s="1"/>
  <c r="E250"/>
  <c r="F250"/>
  <c r="G250"/>
  <c r="H250"/>
  <c r="D251"/>
  <c r="E251"/>
  <c r="F251"/>
  <c r="G251"/>
  <c r="H251"/>
  <c r="D252"/>
  <c r="E252"/>
  <c r="F252"/>
  <c r="G252"/>
  <c r="H252"/>
  <c r="D253"/>
  <c r="I253" s="1"/>
  <c r="E253"/>
  <c r="F253"/>
  <c r="G253"/>
  <c r="H253"/>
  <c r="D254"/>
  <c r="I254" s="1"/>
  <c r="E254"/>
  <c r="F254"/>
  <c r="G254"/>
  <c r="H254"/>
  <c r="D255"/>
  <c r="E255"/>
  <c r="F255"/>
  <c r="G255"/>
  <c r="H255"/>
  <c r="D256"/>
  <c r="E256"/>
  <c r="F256"/>
  <c r="G256"/>
  <c r="H256"/>
  <c r="D257"/>
  <c r="E257"/>
  <c r="F257"/>
  <c r="G257"/>
  <c r="H257"/>
  <c r="D258"/>
  <c r="E258"/>
  <c r="F258"/>
  <c r="G258"/>
  <c r="H258"/>
  <c r="D259"/>
  <c r="E259"/>
  <c r="F259"/>
  <c r="G259"/>
  <c r="H259"/>
  <c r="D260"/>
  <c r="E260"/>
  <c r="F260"/>
  <c r="G260"/>
  <c r="H260"/>
  <c r="D261"/>
  <c r="E261"/>
  <c r="F261"/>
  <c r="G261"/>
  <c r="H261"/>
  <c r="D262"/>
  <c r="E262"/>
  <c r="F262"/>
  <c r="G262"/>
  <c r="H262"/>
  <c r="D263"/>
  <c r="E263"/>
  <c r="F263"/>
  <c r="G263"/>
  <c r="H263"/>
  <c r="D264"/>
  <c r="E264"/>
  <c r="F264"/>
  <c r="G264"/>
  <c r="H264"/>
  <c r="D265"/>
  <c r="E265"/>
  <c r="F265"/>
  <c r="G265"/>
  <c r="H265"/>
  <c r="D266"/>
  <c r="E266"/>
  <c r="F266"/>
  <c r="G266"/>
  <c r="H266"/>
  <c r="D267"/>
  <c r="E267"/>
  <c r="F267"/>
  <c r="G267"/>
  <c r="H267"/>
  <c r="D268"/>
  <c r="E268"/>
  <c r="F268"/>
  <c r="G268"/>
  <c r="H268"/>
  <c r="D269"/>
  <c r="E269"/>
  <c r="F269"/>
  <c r="G269"/>
  <c r="H269"/>
  <c r="D270"/>
  <c r="E270"/>
  <c r="F270"/>
  <c r="G270"/>
  <c r="H270"/>
  <c r="D271"/>
  <c r="E271"/>
  <c r="F271"/>
  <c r="G271"/>
  <c r="H271"/>
  <c r="D272"/>
  <c r="E272"/>
  <c r="F272"/>
  <c r="G272"/>
  <c r="H272"/>
  <c r="D273"/>
  <c r="E273"/>
  <c r="F273"/>
  <c r="G273"/>
  <c r="H273"/>
  <c r="D274"/>
  <c r="E274"/>
  <c r="F274"/>
  <c r="G274"/>
  <c r="H274"/>
  <c r="D275"/>
  <c r="E275"/>
  <c r="F275"/>
  <c r="G275"/>
  <c r="H275"/>
  <c r="D276"/>
  <c r="E276"/>
  <c r="F276"/>
  <c r="G276"/>
  <c r="H276"/>
  <c r="D277"/>
  <c r="E277"/>
  <c r="F277"/>
  <c r="G277"/>
  <c r="H277"/>
  <c r="D278"/>
  <c r="E278"/>
  <c r="F278"/>
  <c r="G278"/>
  <c r="H278"/>
  <c r="D279"/>
  <c r="E279"/>
  <c r="F279"/>
  <c r="G279"/>
  <c r="H279"/>
  <c r="D280"/>
  <c r="E280"/>
  <c r="F280"/>
  <c r="G280"/>
  <c r="H280"/>
  <c r="D281"/>
  <c r="E281"/>
  <c r="F281"/>
  <c r="G281"/>
  <c r="H281"/>
  <c r="D282"/>
  <c r="E282"/>
  <c r="F282"/>
  <c r="G282"/>
  <c r="H282"/>
  <c r="D283"/>
  <c r="E283"/>
  <c r="F283"/>
  <c r="G283"/>
  <c r="H283"/>
  <c r="D284"/>
  <c r="E284"/>
  <c r="F284"/>
  <c r="G284"/>
  <c r="H284"/>
  <c r="D285"/>
  <c r="E285"/>
  <c r="F285"/>
  <c r="G285"/>
  <c r="H285"/>
  <c r="D286"/>
  <c r="E286"/>
  <c r="F286"/>
  <c r="G286"/>
  <c r="H286"/>
  <c r="D287"/>
  <c r="E287"/>
  <c r="F287"/>
  <c r="G287"/>
  <c r="H287"/>
  <c r="D288"/>
  <c r="E288"/>
  <c r="F288"/>
  <c r="G288"/>
  <c r="H288"/>
  <c r="D289"/>
  <c r="E289"/>
  <c r="F289"/>
  <c r="G289"/>
  <c r="H289"/>
  <c r="D290"/>
  <c r="E290"/>
  <c r="F290"/>
  <c r="G290"/>
  <c r="H290"/>
  <c r="D291"/>
  <c r="E291"/>
  <c r="F291"/>
  <c r="G291"/>
  <c r="H291"/>
  <c r="D292"/>
  <c r="E292"/>
  <c r="F292"/>
  <c r="G292"/>
  <c r="H292"/>
  <c r="D293"/>
  <c r="E293"/>
  <c r="F293"/>
  <c r="G293"/>
  <c r="H293"/>
  <c r="D294"/>
  <c r="E294"/>
  <c r="F294"/>
  <c r="G294"/>
  <c r="H294"/>
  <c r="D295"/>
  <c r="E295"/>
  <c r="F295"/>
  <c r="G295"/>
  <c r="H295"/>
  <c r="D296"/>
  <c r="E296"/>
  <c r="F296"/>
  <c r="G296"/>
  <c r="H296"/>
  <c r="D297"/>
  <c r="E297"/>
  <c r="F297"/>
  <c r="G297"/>
  <c r="H297"/>
  <c r="D298"/>
  <c r="E298"/>
  <c r="F298"/>
  <c r="G298"/>
  <c r="H298"/>
  <c r="D299"/>
  <c r="E299"/>
  <c r="F299"/>
  <c r="G299"/>
  <c r="H299"/>
  <c r="D300"/>
  <c r="E300"/>
  <c r="F300"/>
  <c r="G300"/>
  <c r="H300"/>
  <c r="D301"/>
  <c r="E301"/>
  <c r="F301"/>
  <c r="G301"/>
  <c r="H301"/>
  <c r="D302"/>
  <c r="E302"/>
  <c r="F302"/>
  <c r="G302"/>
  <c r="H302"/>
  <c r="D303"/>
  <c r="E303"/>
  <c r="F303"/>
  <c r="G303"/>
  <c r="H303"/>
  <c r="D304"/>
  <c r="E304"/>
  <c r="F304"/>
  <c r="G304"/>
  <c r="H304"/>
  <c r="D305"/>
  <c r="E305"/>
  <c r="F305"/>
  <c r="G305"/>
  <c r="H305"/>
  <c r="D306"/>
  <c r="E306"/>
  <c r="F306"/>
  <c r="G306"/>
  <c r="H306"/>
  <c r="D307"/>
  <c r="E307"/>
  <c r="F307"/>
  <c r="G307"/>
  <c r="H307"/>
  <c r="D308"/>
  <c r="E308"/>
  <c r="F308"/>
  <c r="G308"/>
  <c r="H308"/>
  <c r="D309"/>
  <c r="E309"/>
  <c r="F309"/>
  <c r="G309"/>
  <c r="H309"/>
  <c r="D310"/>
  <c r="E310"/>
  <c r="F310"/>
  <c r="G310"/>
  <c r="H310"/>
  <c r="D311"/>
  <c r="E311"/>
  <c r="F311"/>
  <c r="G311"/>
  <c r="H311"/>
  <c r="D312"/>
  <c r="E312"/>
  <c r="F312"/>
  <c r="G312"/>
  <c r="H312"/>
  <c r="D313"/>
  <c r="E313"/>
  <c r="F313"/>
  <c r="G313"/>
  <c r="H313"/>
  <c r="D314"/>
  <c r="E314"/>
  <c r="F314"/>
  <c r="G314"/>
  <c r="H314"/>
  <c r="D315"/>
  <c r="E315"/>
  <c r="F315"/>
  <c r="G315"/>
  <c r="H315"/>
  <c r="D316"/>
  <c r="E316"/>
  <c r="F316"/>
  <c r="G316"/>
  <c r="H316"/>
  <c r="D317"/>
  <c r="E317"/>
  <c r="F317"/>
  <c r="G317"/>
  <c r="H317"/>
  <c r="D318"/>
  <c r="E318"/>
  <c r="F318"/>
  <c r="G318"/>
  <c r="H318"/>
  <c r="D319"/>
  <c r="E319"/>
  <c r="F319"/>
  <c r="G319"/>
  <c r="H319"/>
  <c r="D320"/>
  <c r="E320"/>
  <c r="F320"/>
  <c r="G320"/>
  <c r="H320"/>
  <c r="D321"/>
  <c r="E321"/>
  <c r="F321"/>
  <c r="G321"/>
  <c r="H321"/>
  <c r="D322"/>
  <c r="E322"/>
  <c r="F322"/>
  <c r="G322"/>
  <c r="H322"/>
  <c r="D323"/>
  <c r="E323"/>
  <c r="F323"/>
  <c r="G323"/>
  <c r="H323"/>
  <c r="D324"/>
  <c r="E324"/>
  <c r="F324"/>
  <c r="G324"/>
  <c r="H324"/>
  <c r="D325"/>
  <c r="E325"/>
  <c r="F325"/>
  <c r="G325"/>
  <c r="H325"/>
  <c r="D326"/>
  <c r="E326"/>
  <c r="F326"/>
  <c r="G326"/>
  <c r="H326"/>
  <c r="D327"/>
  <c r="E327"/>
  <c r="F327"/>
  <c r="G327"/>
  <c r="H327"/>
  <c r="D328"/>
  <c r="E328"/>
  <c r="F328"/>
  <c r="G328"/>
  <c r="H328"/>
  <c r="D329"/>
  <c r="E329"/>
  <c r="F329"/>
  <c r="G329"/>
  <c r="H329"/>
  <c r="D330"/>
  <c r="E330"/>
  <c r="F330"/>
  <c r="G330"/>
  <c r="H330"/>
  <c r="D331"/>
  <c r="E331"/>
  <c r="F331"/>
  <c r="G331"/>
  <c r="H331"/>
  <c r="D332"/>
  <c r="E332"/>
  <c r="F332"/>
  <c r="G332"/>
  <c r="H332"/>
  <c r="D333"/>
  <c r="E333"/>
  <c r="F333"/>
  <c r="G333"/>
  <c r="H333"/>
  <c r="D334"/>
  <c r="E334"/>
  <c r="F334"/>
  <c r="G334"/>
  <c r="H334"/>
  <c r="D335"/>
  <c r="E335"/>
  <c r="F335"/>
  <c r="G335"/>
  <c r="H335"/>
  <c r="D336"/>
  <c r="E336"/>
  <c r="F336"/>
  <c r="G336"/>
  <c r="H336"/>
  <c r="D337"/>
  <c r="E337"/>
  <c r="F337"/>
  <c r="G337"/>
  <c r="H337"/>
  <c r="D338"/>
  <c r="E338"/>
  <c r="F338"/>
  <c r="G338"/>
  <c r="H338"/>
  <c r="D339"/>
  <c r="E339"/>
  <c r="F339"/>
  <c r="G339"/>
  <c r="H339"/>
  <c r="D340"/>
  <c r="E340"/>
  <c r="F340"/>
  <c r="G340"/>
  <c r="H340"/>
  <c r="D341"/>
  <c r="E341"/>
  <c r="F341"/>
  <c r="G341"/>
  <c r="H341"/>
  <c r="D342"/>
  <c r="E342"/>
  <c r="F342"/>
  <c r="G342"/>
  <c r="H342"/>
  <c r="D343"/>
  <c r="E343"/>
  <c r="F343"/>
  <c r="G343"/>
  <c r="H343"/>
  <c r="D344"/>
  <c r="E344"/>
  <c r="F344"/>
  <c r="G344"/>
  <c r="H344"/>
  <c r="D345"/>
  <c r="E345"/>
  <c r="F345"/>
  <c r="G345"/>
  <c r="H345"/>
  <c r="D346"/>
  <c r="E346"/>
  <c r="F346"/>
  <c r="G346"/>
  <c r="H346"/>
  <c r="D347"/>
  <c r="E347"/>
  <c r="F347"/>
  <c r="G347"/>
  <c r="H347"/>
  <c r="D348"/>
  <c r="E348"/>
  <c r="F348"/>
  <c r="G348"/>
  <c r="H348"/>
  <c r="D349"/>
  <c r="E349"/>
  <c r="F349"/>
  <c r="G349"/>
  <c r="H349"/>
  <c r="D350"/>
  <c r="E350"/>
  <c r="F350"/>
  <c r="G350"/>
  <c r="H350"/>
  <c r="D351"/>
  <c r="E351"/>
  <c r="F351"/>
  <c r="G351"/>
  <c r="H351"/>
  <c r="D352"/>
  <c r="E352"/>
  <c r="F352"/>
  <c r="G352"/>
  <c r="H352"/>
  <c r="D353"/>
  <c r="E353"/>
  <c r="F353"/>
  <c r="G353"/>
  <c r="H353"/>
  <c r="D354"/>
  <c r="E354"/>
  <c r="F354"/>
  <c r="G354"/>
  <c r="H354"/>
  <c r="D355"/>
  <c r="E355"/>
  <c r="F355"/>
  <c r="G355"/>
  <c r="H355"/>
  <c r="D356"/>
  <c r="E356"/>
  <c r="F356"/>
  <c r="G356"/>
  <c r="H356"/>
  <c r="D357"/>
  <c r="E357"/>
  <c r="F357"/>
  <c r="G357"/>
  <c r="H357"/>
  <c r="D358"/>
  <c r="E358"/>
  <c r="F358"/>
  <c r="G358"/>
  <c r="H358"/>
  <c r="D359"/>
  <c r="E359"/>
  <c r="F359"/>
  <c r="G359"/>
  <c r="H359"/>
  <c r="D360"/>
  <c r="E360"/>
  <c r="F360"/>
  <c r="G360"/>
  <c r="H360"/>
  <c r="D361"/>
  <c r="E361"/>
  <c r="F361"/>
  <c r="G361"/>
  <c r="H361"/>
  <c r="D362"/>
  <c r="E362"/>
  <c r="F362"/>
  <c r="G362"/>
  <c r="H362"/>
  <c r="D363"/>
  <c r="E363"/>
  <c r="F363"/>
  <c r="G363"/>
  <c r="H363"/>
  <c r="D364"/>
  <c r="E364"/>
  <c r="F364"/>
  <c r="G364"/>
  <c r="H364"/>
  <c r="D365"/>
  <c r="E365"/>
  <c r="F365"/>
  <c r="G365"/>
  <c r="H365"/>
  <c r="D366"/>
  <c r="E366"/>
  <c r="F366"/>
  <c r="G366"/>
  <c r="H366"/>
  <c r="D367"/>
  <c r="E367"/>
  <c r="F367"/>
  <c r="G367"/>
  <c r="H367"/>
  <c r="D368"/>
  <c r="E368"/>
  <c r="F368"/>
  <c r="G368"/>
  <c r="H368"/>
  <c r="D369"/>
  <c r="E369"/>
  <c r="F369"/>
  <c r="G369"/>
  <c r="H369"/>
  <c r="D370"/>
  <c r="E370"/>
  <c r="F370"/>
  <c r="G370"/>
  <c r="H370"/>
  <c r="D371"/>
  <c r="E371"/>
  <c r="F371"/>
  <c r="G371"/>
  <c r="H371"/>
  <c r="D372"/>
  <c r="E372"/>
  <c r="F372"/>
  <c r="G372"/>
  <c r="H372"/>
  <c r="D373"/>
  <c r="E373"/>
  <c r="F373"/>
  <c r="G373"/>
  <c r="H373"/>
  <c r="D374"/>
  <c r="E374"/>
  <c r="F374"/>
  <c r="G374"/>
  <c r="H374"/>
  <c r="D375"/>
  <c r="E375"/>
  <c r="F375"/>
  <c r="G375"/>
  <c r="H375"/>
  <c r="D376"/>
  <c r="E376"/>
  <c r="F376"/>
  <c r="G376"/>
  <c r="H376"/>
  <c r="D377"/>
  <c r="E377"/>
  <c r="F377"/>
  <c r="G377"/>
  <c r="H377"/>
  <c r="D378"/>
  <c r="E378"/>
  <c r="F378"/>
  <c r="G378"/>
  <c r="H378"/>
  <c r="D379"/>
  <c r="E379"/>
  <c r="F379"/>
  <c r="G379"/>
  <c r="H379"/>
  <c r="D380"/>
  <c r="E380"/>
  <c r="F380"/>
  <c r="G380"/>
  <c r="H380"/>
  <c r="D381"/>
  <c r="E381"/>
  <c r="F381"/>
  <c r="G381"/>
  <c r="H381"/>
  <c r="D382"/>
  <c r="E382"/>
  <c r="F382"/>
  <c r="G382"/>
  <c r="H382"/>
  <c r="D383"/>
  <c r="E383"/>
  <c r="F383"/>
  <c r="G383"/>
  <c r="H383"/>
  <c r="D384"/>
  <c r="E384"/>
  <c r="F384"/>
  <c r="G384"/>
  <c r="H384"/>
  <c r="D385"/>
  <c r="E385"/>
  <c r="F385"/>
  <c r="G385"/>
  <c r="H385"/>
  <c r="D386"/>
  <c r="E386"/>
  <c r="F386"/>
  <c r="G386"/>
  <c r="H386"/>
  <c r="D387"/>
  <c r="E387"/>
  <c r="F387"/>
  <c r="G387"/>
  <c r="H387"/>
  <c r="D388"/>
  <c r="E388"/>
  <c r="F388"/>
  <c r="G388"/>
  <c r="H388"/>
  <c r="D389"/>
  <c r="E389"/>
  <c r="F389"/>
  <c r="G389"/>
  <c r="H389"/>
  <c r="D390"/>
  <c r="E390"/>
  <c r="F390"/>
  <c r="G390"/>
  <c r="H390"/>
  <c r="D391"/>
  <c r="E391"/>
  <c r="F391"/>
  <c r="G391"/>
  <c r="H391"/>
  <c r="D392"/>
  <c r="E392"/>
  <c r="F392"/>
  <c r="G392"/>
  <c r="H392"/>
  <c r="D393"/>
  <c r="E393"/>
  <c r="F393"/>
  <c r="G393"/>
  <c r="H393"/>
  <c r="D394"/>
  <c r="E394"/>
  <c r="F394"/>
  <c r="G394"/>
  <c r="H394"/>
  <c r="D395"/>
  <c r="E395"/>
  <c r="F395"/>
  <c r="G395"/>
  <c r="H395"/>
  <c r="D396"/>
  <c r="E396"/>
  <c r="F396"/>
  <c r="G396"/>
  <c r="H396"/>
  <c r="D397"/>
  <c r="E397"/>
  <c r="F397"/>
  <c r="G397"/>
  <c r="H397"/>
  <c r="D398"/>
  <c r="E398"/>
  <c r="F398"/>
  <c r="G398"/>
  <c r="H398"/>
  <c r="D399"/>
  <c r="E399"/>
  <c r="F399"/>
  <c r="G399"/>
  <c r="H399"/>
  <c r="D400"/>
  <c r="E400"/>
  <c r="F400"/>
  <c r="G400"/>
  <c r="H400"/>
  <c r="D401"/>
  <c r="E401"/>
  <c r="F401"/>
  <c r="G401"/>
  <c r="H401"/>
  <c r="D402"/>
  <c r="E402"/>
  <c r="F402"/>
  <c r="G402"/>
  <c r="H402"/>
  <c r="D403"/>
  <c r="E403"/>
  <c r="F403"/>
  <c r="G403"/>
  <c r="H403"/>
  <c r="D404"/>
  <c r="E404"/>
  <c r="F404"/>
  <c r="G404"/>
  <c r="H404"/>
  <c r="D405"/>
  <c r="E405"/>
  <c r="F405"/>
  <c r="G405"/>
  <c r="H405"/>
  <c r="D406"/>
  <c r="E406"/>
  <c r="F406"/>
  <c r="G406"/>
  <c r="H406"/>
  <c r="D407"/>
  <c r="E407"/>
  <c r="F407"/>
  <c r="G407"/>
  <c r="H407"/>
  <c r="D408"/>
  <c r="E408"/>
  <c r="F408"/>
  <c r="G408"/>
  <c r="H408"/>
  <c r="D409"/>
  <c r="E409"/>
  <c r="F409"/>
  <c r="G409"/>
  <c r="H409"/>
  <c r="D410"/>
  <c r="E410"/>
  <c r="F410"/>
  <c r="G410"/>
  <c r="H410"/>
  <c r="D411"/>
  <c r="E411"/>
  <c r="F411"/>
  <c r="G411"/>
  <c r="H411"/>
  <c r="D412"/>
  <c r="E412"/>
  <c r="F412"/>
  <c r="G412"/>
  <c r="H412"/>
  <c r="D413"/>
  <c r="E413"/>
  <c r="F413"/>
  <c r="G413"/>
  <c r="H413"/>
  <c r="D414"/>
  <c r="E414"/>
  <c r="F414"/>
  <c r="G414"/>
  <c r="H414"/>
  <c r="D415"/>
  <c r="E415"/>
  <c r="F415"/>
  <c r="G415"/>
  <c r="H415"/>
  <c r="D416"/>
  <c r="E416"/>
  <c r="F416"/>
  <c r="G416"/>
  <c r="H416"/>
  <c r="D417"/>
  <c r="E417"/>
  <c r="F417"/>
  <c r="G417"/>
  <c r="H417"/>
  <c r="D418"/>
  <c r="E418"/>
  <c r="F418"/>
  <c r="G418"/>
  <c r="H418"/>
  <c r="D419"/>
  <c r="E419"/>
  <c r="F419"/>
  <c r="G419"/>
  <c r="H419"/>
  <c r="D420"/>
  <c r="E420"/>
  <c r="F420"/>
  <c r="G420"/>
  <c r="H420"/>
  <c r="D421"/>
  <c r="E421"/>
  <c r="F421"/>
  <c r="G421"/>
  <c r="H421"/>
  <c r="D422"/>
  <c r="E422"/>
  <c r="F422"/>
  <c r="G422"/>
  <c r="H422"/>
  <c r="D423"/>
  <c r="E423"/>
  <c r="F423"/>
  <c r="G423"/>
  <c r="H423"/>
  <c r="D424"/>
  <c r="E424"/>
  <c r="F424"/>
  <c r="G424"/>
  <c r="H424"/>
  <c r="D425"/>
  <c r="E425"/>
  <c r="F425"/>
  <c r="G425"/>
  <c r="H425"/>
  <c r="D426"/>
  <c r="E426"/>
  <c r="F426"/>
  <c r="G426"/>
  <c r="H426"/>
  <c r="D427"/>
  <c r="E427"/>
  <c r="F427"/>
  <c r="G427"/>
  <c r="H427"/>
  <c r="D428"/>
  <c r="E428"/>
  <c r="F428"/>
  <c r="G428"/>
  <c r="H428"/>
  <c r="D429"/>
  <c r="E429"/>
  <c r="F429"/>
  <c r="G429"/>
  <c r="H429"/>
  <c r="D430"/>
  <c r="E430"/>
  <c r="F430"/>
  <c r="G430"/>
  <c r="H430"/>
  <c r="D431"/>
  <c r="E431"/>
  <c r="F431"/>
  <c r="G431"/>
  <c r="H431"/>
  <c r="D432"/>
  <c r="E432"/>
  <c r="F432"/>
  <c r="G432"/>
  <c r="H432"/>
  <c r="D433"/>
  <c r="E433"/>
  <c r="F433"/>
  <c r="G433"/>
  <c r="H433"/>
  <c r="D434"/>
  <c r="E434"/>
  <c r="F434"/>
  <c r="G434"/>
  <c r="H434"/>
  <c r="D435"/>
  <c r="E435"/>
  <c r="F435"/>
  <c r="G435"/>
  <c r="H435"/>
  <c r="D436"/>
  <c r="E436"/>
  <c r="F436"/>
  <c r="G436"/>
  <c r="H436"/>
  <c r="D437"/>
  <c r="E437"/>
  <c r="F437"/>
  <c r="G437"/>
  <c r="H437"/>
  <c r="D438"/>
  <c r="E438"/>
  <c r="F438"/>
  <c r="G438"/>
  <c r="H438"/>
  <c r="D439"/>
  <c r="E439"/>
  <c r="F439"/>
  <c r="G439"/>
  <c r="H439"/>
  <c r="D440"/>
  <c r="E440"/>
  <c r="F440"/>
  <c r="G440"/>
  <c r="H440"/>
  <c r="D441"/>
  <c r="E441"/>
  <c r="F441"/>
  <c r="G441"/>
  <c r="H441"/>
  <c r="D442"/>
  <c r="E442"/>
  <c r="F442"/>
  <c r="G442"/>
  <c r="H442"/>
  <c r="D443"/>
  <c r="E443"/>
  <c r="F443"/>
  <c r="G443"/>
  <c r="H443"/>
  <c r="D444"/>
  <c r="E444"/>
  <c r="F444"/>
  <c r="G444"/>
  <c r="H444"/>
  <c r="D445"/>
  <c r="E445"/>
  <c r="F445"/>
  <c r="G445"/>
  <c r="H445"/>
  <c r="D446"/>
  <c r="E446"/>
  <c r="F446"/>
  <c r="G446"/>
  <c r="H446"/>
  <c r="D447"/>
  <c r="E447"/>
  <c r="F447"/>
  <c r="G447"/>
  <c r="H447"/>
  <c r="D448"/>
  <c r="E448"/>
  <c r="F448"/>
  <c r="G448"/>
  <c r="H448"/>
  <c r="D449"/>
  <c r="E449"/>
  <c r="F449"/>
  <c r="G449"/>
  <c r="H449"/>
  <c r="D450"/>
  <c r="E450"/>
  <c r="F450"/>
  <c r="G450"/>
  <c r="H450"/>
  <c r="D451"/>
  <c r="E451"/>
  <c r="F451"/>
  <c r="G451"/>
  <c r="H451"/>
  <c r="D452"/>
  <c r="E452"/>
  <c r="F452"/>
  <c r="G452"/>
  <c r="H452"/>
  <c r="D453"/>
  <c r="E453"/>
  <c r="F453"/>
  <c r="G453"/>
  <c r="H453"/>
  <c r="D454"/>
  <c r="E454"/>
  <c r="F454"/>
  <c r="G454"/>
  <c r="H454"/>
  <c r="D455"/>
  <c r="E455"/>
  <c r="F455"/>
  <c r="G455"/>
  <c r="H455"/>
  <c r="D456"/>
  <c r="E456"/>
  <c r="F456"/>
  <c r="G456"/>
  <c r="H456"/>
  <c r="D457"/>
  <c r="E457"/>
  <c r="F457"/>
  <c r="G457"/>
  <c r="H457"/>
  <c r="D458"/>
  <c r="E458"/>
  <c r="F458"/>
  <c r="G458"/>
  <c r="H458"/>
  <c r="D459"/>
  <c r="E459"/>
  <c r="F459"/>
  <c r="K459" s="1"/>
  <c r="G459"/>
  <c r="H459"/>
  <c r="D460"/>
  <c r="E460"/>
  <c r="F460"/>
  <c r="G460"/>
  <c r="H460"/>
  <c r="D461"/>
  <c r="E461"/>
  <c r="F461"/>
  <c r="K461" s="1"/>
  <c r="G461"/>
  <c r="H461"/>
  <c r="D462"/>
  <c r="E462"/>
  <c r="F462"/>
  <c r="G462"/>
  <c r="H462"/>
  <c r="D463"/>
  <c r="E463"/>
  <c r="F463"/>
  <c r="K463" s="1"/>
  <c r="G463"/>
  <c r="H463"/>
  <c r="D464"/>
  <c r="E464"/>
  <c r="F464"/>
  <c r="G464"/>
  <c r="H464"/>
  <c r="D465"/>
  <c r="E465"/>
  <c r="F465"/>
  <c r="K465" s="1"/>
  <c r="G465"/>
  <c r="H465"/>
  <c r="D466"/>
  <c r="E466"/>
  <c r="F466"/>
  <c r="G466"/>
  <c r="H466"/>
  <c r="D467"/>
  <c r="E467"/>
  <c r="F467"/>
  <c r="K467" s="1"/>
  <c r="G467"/>
  <c r="H467"/>
  <c r="D468"/>
  <c r="E468"/>
  <c r="F468"/>
  <c r="G468"/>
  <c r="H468"/>
  <c r="D469"/>
  <c r="E469"/>
  <c r="F469"/>
  <c r="K469" s="1"/>
  <c r="G469"/>
  <c r="H469"/>
  <c r="D470"/>
  <c r="E470"/>
  <c r="F470"/>
  <c r="G470"/>
  <c r="H470"/>
  <c r="D471"/>
  <c r="E471"/>
  <c r="F471"/>
  <c r="K471" s="1"/>
  <c r="G471"/>
  <c r="H471"/>
  <c r="D472"/>
  <c r="E472"/>
  <c r="F472"/>
  <c r="G472"/>
  <c r="H472"/>
  <c r="D473"/>
  <c r="E473"/>
  <c r="F473"/>
  <c r="K473" s="1"/>
  <c r="G473"/>
  <c r="H473"/>
  <c r="D474"/>
  <c r="E474"/>
  <c r="F474"/>
  <c r="G474"/>
  <c r="H474"/>
  <c r="D475"/>
  <c r="E475"/>
  <c r="F475"/>
  <c r="K475" s="1"/>
  <c r="G475"/>
  <c r="H475"/>
  <c r="D476"/>
  <c r="E476"/>
  <c r="F476"/>
  <c r="G476"/>
  <c r="H476"/>
  <c r="D477"/>
  <c r="E477"/>
  <c r="F477"/>
  <c r="K477" s="1"/>
  <c r="G477"/>
  <c r="H477"/>
  <c r="D478"/>
  <c r="E478"/>
  <c r="F478"/>
  <c r="G478"/>
  <c r="H478"/>
  <c r="D479"/>
  <c r="E479"/>
  <c r="F479"/>
  <c r="K479" s="1"/>
  <c r="G479"/>
  <c r="H479"/>
  <c r="D480"/>
  <c r="E480"/>
  <c r="F480"/>
  <c r="G480"/>
  <c r="H480"/>
  <c r="D481"/>
  <c r="E481"/>
  <c r="F481"/>
  <c r="K481" s="1"/>
  <c r="G481"/>
  <c r="H481"/>
  <c r="D482"/>
  <c r="E482"/>
  <c r="F482"/>
  <c r="G482"/>
  <c r="H482"/>
  <c r="D483"/>
  <c r="E483"/>
  <c r="F483"/>
  <c r="K483" s="1"/>
  <c r="G483"/>
  <c r="H483"/>
  <c r="D484"/>
  <c r="E484"/>
  <c r="F484"/>
  <c r="G484"/>
  <c r="H484"/>
  <c r="D485"/>
  <c r="E485"/>
  <c r="F485"/>
  <c r="K485" s="1"/>
  <c r="G485"/>
  <c r="H485"/>
  <c r="D486"/>
  <c r="E486"/>
  <c r="F486"/>
  <c r="G486"/>
  <c r="H486"/>
  <c r="D487"/>
  <c r="E487"/>
  <c r="F487"/>
  <c r="K487" s="1"/>
  <c r="G487"/>
  <c r="H487"/>
  <c r="D488"/>
  <c r="E488"/>
  <c r="F488"/>
  <c r="G488"/>
  <c r="H488"/>
  <c r="D489"/>
  <c r="E489"/>
  <c r="F489"/>
  <c r="K489" s="1"/>
  <c r="G489"/>
  <c r="H489"/>
  <c r="D490"/>
  <c r="E490"/>
  <c r="F490"/>
  <c r="G490"/>
  <c r="H490"/>
  <c r="D491"/>
  <c r="E491"/>
  <c r="F491"/>
  <c r="K491" s="1"/>
  <c r="G491"/>
  <c r="H491"/>
  <c r="D492"/>
  <c r="E492"/>
  <c r="F492"/>
  <c r="G492"/>
  <c r="H492"/>
  <c r="D493"/>
  <c r="E493"/>
  <c r="F493"/>
  <c r="K493" s="1"/>
  <c r="G493"/>
  <c r="H493"/>
  <c r="D494"/>
  <c r="E494"/>
  <c r="F494"/>
  <c r="G494"/>
  <c r="H494"/>
  <c r="D495"/>
  <c r="E495"/>
  <c r="F495"/>
  <c r="K495" s="1"/>
  <c r="G495"/>
  <c r="H495"/>
  <c r="D496"/>
  <c r="E496"/>
  <c r="F496"/>
  <c r="G496"/>
  <c r="H496"/>
  <c r="D497"/>
  <c r="E497"/>
  <c r="F497"/>
  <c r="K497" s="1"/>
  <c r="G497"/>
  <c r="H497"/>
  <c r="D498"/>
  <c r="E498"/>
  <c r="F498"/>
  <c r="G498"/>
  <c r="H498"/>
  <c r="D499"/>
  <c r="E499"/>
  <c r="F499"/>
  <c r="K499" s="1"/>
  <c r="G499"/>
  <c r="H499"/>
  <c r="D500"/>
  <c r="E500"/>
  <c r="F500"/>
  <c r="G500"/>
  <c r="H500"/>
  <c r="D501"/>
  <c r="E501"/>
  <c r="F501"/>
  <c r="K501" s="1"/>
  <c r="G501"/>
  <c r="H501"/>
  <c r="D502"/>
  <c r="E502"/>
  <c r="F502"/>
  <c r="G502"/>
  <c r="H502"/>
  <c r="D503"/>
  <c r="E503"/>
  <c r="F503"/>
  <c r="K503" s="1"/>
  <c r="G503"/>
  <c r="H503"/>
  <c r="D504"/>
  <c r="E504"/>
  <c r="F504"/>
  <c r="G504"/>
  <c r="H504"/>
  <c r="D505"/>
  <c r="E505"/>
  <c r="F505"/>
  <c r="K505" s="1"/>
  <c r="G505"/>
  <c r="H505"/>
  <c r="D506"/>
  <c r="E506"/>
  <c r="F506"/>
  <c r="G506"/>
  <c r="H506"/>
  <c r="D507"/>
  <c r="E507"/>
  <c r="F507"/>
  <c r="K507" s="1"/>
  <c r="G507"/>
  <c r="H507"/>
  <c r="D508"/>
  <c r="E508"/>
  <c r="F508"/>
  <c r="G508"/>
  <c r="H508"/>
  <c r="D509"/>
  <c r="E509"/>
  <c r="F509"/>
  <c r="K509" s="1"/>
  <c r="G509"/>
  <c r="H509"/>
  <c r="D510"/>
  <c r="E510"/>
  <c r="F510"/>
  <c r="G510"/>
  <c r="H510"/>
  <c r="D511"/>
  <c r="E511"/>
  <c r="F511"/>
  <c r="K511" s="1"/>
  <c r="G511"/>
  <c r="H511"/>
  <c r="D512"/>
  <c r="E512"/>
  <c r="F512"/>
  <c r="G512"/>
  <c r="H512"/>
  <c r="D513"/>
  <c r="E513"/>
  <c r="F513"/>
  <c r="K513" s="1"/>
  <c r="G513"/>
  <c r="H513"/>
  <c r="D514"/>
  <c r="E514"/>
  <c r="F514"/>
  <c r="G514"/>
  <c r="H514"/>
  <c r="D515"/>
  <c r="E515"/>
  <c r="F515"/>
  <c r="K515" s="1"/>
  <c r="G515"/>
  <c r="H515"/>
  <c r="D516"/>
  <c r="E516"/>
  <c r="F516"/>
  <c r="G516"/>
  <c r="H516"/>
  <c r="D517"/>
  <c r="E517"/>
  <c r="F517"/>
  <c r="G517"/>
  <c r="H517"/>
  <c r="D518"/>
  <c r="E518"/>
  <c r="J518" s="1"/>
  <c r="F518"/>
  <c r="G518"/>
  <c r="K518" s="1"/>
  <c r="H518"/>
  <c r="I518"/>
  <c r="D519"/>
  <c r="E519"/>
  <c r="F519"/>
  <c r="G519"/>
  <c r="K519" s="1"/>
  <c r="H519"/>
  <c r="D520"/>
  <c r="I520" s="1"/>
  <c r="E520"/>
  <c r="F520"/>
  <c r="G520"/>
  <c r="H520"/>
  <c r="D521"/>
  <c r="E521"/>
  <c r="F521"/>
  <c r="G521"/>
  <c r="H521"/>
  <c r="D522"/>
  <c r="I522" s="1"/>
  <c r="E522"/>
  <c r="F522"/>
  <c r="G522"/>
  <c r="H522"/>
  <c r="D523"/>
  <c r="I523" s="1"/>
  <c r="E523"/>
  <c r="F523"/>
  <c r="G523"/>
  <c r="H523"/>
  <c r="D524"/>
  <c r="E524"/>
  <c r="F524"/>
  <c r="G524"/>
  <c r="H524"/>
  <c r="D525"/>
  <c r="E525"/>
  <c r="F525"/>
  <c r="G525"/>
  <c r="H525"/>
  <c r="D526"/>
  <c r="E526"/>
  <c r="F526"/>
  <c r="G526"/>
  <c r="H526"/>
  <c r="D527"/>
  <c r="E527"/>
  <c r="F527"/>
  <c r="G527"/>
  <c r="H527"/>
  <c r="D528"/>
  <c r="E528"/>
  <c r="F528"/>
  <c r="G528"/>
  <c r="H528"/>
  <c r="D529"/>
  <c r="E529"/>
  <c r="F529"/>
  <c r="G529"/>
  <c r="H529"/>
  <c r="D530"/>
  <c r="E530"/>
  <c r="F530"/>
  <c r="G530"/>
  <c r="H530"/>
  <c r="D531"/>
  <c r="E531"/>
  <c r="F531"/>
  <c r="G531"/>
  <c r="H531"/>
  <c r="D532"/>
  <c r="E532"/>
  <c r="F532"/>
  <c r="G532"/>
  <c r="H532"/>
  <c r="D533"/>
  <c r="E533"/>
  <c r="F533"/>
  <c r="G533"/>
  <c r="H533"/>
  <c r="D534"/>
  <c r="E534"/>
  <c r="F534"/>
  <c r="G534"/>
  <c r="H534"/>
  <c r="D535"/>
  <c r="E535"/>
  <c r="F535"/>
  <c r="G535"/>
  <c r="H535"/>
  <c r="D536"/>
  <c r="E536"/>
  <c r="F536"/>
  <c r="G536"/>
  <c r="H536"/>
  <c r="D537"/>
  <c r="E537"/>
  <c r="F537"/>
  <c r="G537"/>
  <c r="H537"/>
  <c r="D538"/>
  <c r="I538" s="1"/>
  <c r="E538"/>
  <c r="F538"/>
  <c r="K538" s="1"/>
  <c r="G538"/>
  <c r="H538"/>
  <c r="D539"/>
  <c r="E539"/>
  <c r="J539" s="1"/>
  <c r="F539"/>
  <c r="G539"/>
  <c r="K539" s="1"/>
  <c r="H539"/>
  <c r="I539"/>
  <c r="D540"/>
  <c r="E540"/>
  <c r="F540"/>
  <c r="G540"/>
  <c r="H540"/>
  <c r="D541"/>
  <c r="I541" s="1"/>
  <c r="E541"/>
  <c r="F541"/>
  <c r="G541"/>
  <c r="H541"/>
  <c r="D542"/>
  <c r="E542"/>
  <c r="F542"/>
  <c r="G542"/>
  <c r="H542"/>
  <c r="D543"/>
  <c r="I543" s="1"/>
  <c r="E543"/>
  <c r="F543"/>
  <c r="G543"/>
  <c r="H543"/>
  <c r="D544"/>
  <c r="E544"/>
  <c r="F544"/>
  <c r="G544"/>
  <c r="H544"/>
  <c r="D545"/>
  <c r="E545"/>
  <c r="F545"/>
  <c r="G545"/>
  <c r="H545"/>
  <c r="D546"/>
  <c r="E546"/>
  <c r="F546"/>
  <c r="G546"/>
  <c r="H546"/>
  <c r="D547"/>
  <c r="I547" s="1"/>
  <c r="E547"/>
  <c r="F547"/>
  <c r="G547"/>
  <c r="H547"/>
  <c r="D548"/>
  <c r="E548"/>
  <c r="F548"/>
  <c r="G548"/>
  <c r="H548"/>
  <c r="D549"/>
  <c r="E549"/>
  <c r="F549"/>
  <c r="G549"/>
  <c r="H549"/>
  <c r="D550"/>
  <c r="E550"/>
  <c r="F550"/>
  <c r="G550"/>
  <c r="H550"/>
  <c r="D551"/>
  <c r="E551"/>
  <c r="F551"/>
  <c r="G551"/>
  <c r="H551"/>
  <c r="D552"/>
  <c r="E552"/>
  <c r="F552"/>
  <c r="G552"/>
  <c r="H552"/>
  <c r="D553"/>
  <c r="E553"/>
  <c r="F553"/>
  <c r="G553"/>
  <c r="H553"/>
  <c r="D554"/>
  <c r="E554"/>
  <c r="F554"/>
  <c r="G554"/>
  <c r="H554"/>
  <c r="D555"/>
  <c r="I555" s="1"/>
  <c r="E555"/>
  <c r="F555"/>
  <c r="G555"/>
  <c r="H555"/>
  <c r="D556"/>
  <c r="E556"/>
  <c r="F556"/>
  <c r="G556"/>
  <c r="H556"/>
  <c r="D557"/>
  <c r="E557"/>
  <c r="F557"/>
  <c r="G557"/>
  <c r="H557"/>
  <c r="D558"/>
  <c r="E558"/>
  <c r="F558"/>
  <c r="G558"/>
  <c r="H558"/>
  <c r="D559"/>
  <c r="E559"/>
  <c r="F559"/>
  <c r="G559"/>
  <c r="H559"/>
  <c r="D560"/>
  <c r="E560"/>
  <c r="F560"/>
  <c r="G560"/>
  <c r="H560"/>
  <c r="D561"/>
  <c r="E561"/>
  <c r="F561"/>
  <c r="G561"/>
  <c r="H561"/>
  <c r="D562"/>
  <c r="E562"/>
  <c r="F562"/>
  <c r="G562"/>
  <c r="H562"/>
  <c r="D563"/>
  <c r="E563"/>
  <c r="F563"/>
  <c r="G563"/>
  <c r="H563"/>
  <c r="D564"/>
  <c r="E564"/>
  <c r="F564"/>
  <c r="G564"/>
  <c r="H564"/>
  <c r="D565"/>
  <c r="E565"/>
  <c r="F565"/>
  <c r="G565"/>
  <c r="H565"/>
  <c r="D566"/>
  <c r="E566"/>
  <c r="F566"/>
  <c r="G566"/>
  <c r="H566"/>
  <c r="D567"/>
  <c r="E567"/>
  <c r="F567"/>
  <c r="G567"/>
  <c r="H567"/>
  <c r="D568"/>
  <c r="E568"/>
  <c r="F568"/>
  <c r="G568"/>
  <c r="H568"/>
  <c r="D569"/>
  <c r="E569"/>
  <c r="F569"/>
  <c r="G569"/>
  <c r="H569"/>
  <c r="D570"/>
  <c r="E570"/>
  <c r="F570"/>
  <c r="G570"/>
  <c r="H570"/>
  <c r="D571"/>
  <c r="E571"/>
  <c r="F571"/>
  <c r="G571"/>
  <c r="H571"/>
  <c r="D572"/>
  <c r="E572"/>
  <c r="F572"/>
  <c r="G572"/>
  <c r="H572"/>
  <c r="D573"/>
  <c r="E573"/>
  <c r="F573"/>
  <c r="G573"/>
  <c r="H573"/>
  <c r="D574"/>
  <c r="E574"/>
  <c r="F574"/>
  <c r="G574"/>
  <c r="H574"/>
  <c r="D575"/>
  <c r="E575"/>
  <c r="F575"/>
  <c r="G575"/>
  <c r="H575"/>
  <c r="D576"/>
  <c r="E576"/>
  <c r="F576"/>
  <c r="G576"/>
  <c r="H576"/>
  <c r="D577"/>
  <c r="E577"/>
  <c r="F577"/>
  <c r="G577"/>
  <c r="H577"/>
  <c r="D578"/>
  <c r="E578"/>
  <c r="F578"/>
  <c r="G578"/>
  <c r="H578"/>
  <c r="D579"/>
  <c r="E579"/>
  <c r="F579"/>
  <c r="G579"/>
  <c r="H579"/>
  <c r="D580"/>
  <c r="E580"/>
  <c r="F580"/>
  <c r="G580"/>
  <c r="H580"/>
  <c r="D581"/>
  <c r="E581"/>
  <c r="F581"/>
  <c r="G581"/>
  <c r="H581"/>
  <c r="D582"/>
  <c r="E582"/>
  <c r="F582"/>
  <c r="G582"/>
  <c r="H582"/>
  <c r="D583"/>
  <c r="E583"/>
  <c r="F583"/>
  <c r="G583"/>
  <c r="H583"/>
  <c r="D584"/>
  <c r="E584"/>
  <c r="F584"/>
  <c r="G584"/>
  <c r="H584"/>
  <c r="D585"/>
  <c r="E585"/>
  <c r="F585"/>
  <c r="G585"/>
  <c r="H585"/>
  <c r="D586"/>
  <c r="E586"/>
  <c r="F586"/>
  <c r="G586"/>
  <c r="H586"/>
  <c r="D587"/>
  <c r="E587"/>
  <c r="F587"/>
  <c r="G587"/>
  <c r="H587"/>
  <c r="D588"/>
  <c r="E588"/>
  <c r="F588"/>
  <c r="G588"/>
  <c r="H588"/>
  <c r="D589"/>
  <c r="E589"/>
  <c r="F589"/>
  <c r="G589"/>
  <c r="H589"/>
  <c r="D590"/>
  <c r="E590"/>
  <c r="F590"/>
  <c r="G590"/>
  <c r="H590"/>
  <c r="D591"/>
  <c r="E591"/>
  <c r="F591"/>
  <c r="G591"/>
  <c r="H591"/>
  <c r="D592"/>
  <c r="E592"/>
  <c r="F592"/>
  <c r="G592"/>
  <c r="H592"/>
  <c r="D593"/>
  <c r="E593"/>
  <c r="F593"/>
  <c r="G593"/>
  <c r="H593"/>
  <c r="D594"/>
  <c r="E594"/>
  <c r="F594"/>
  <c r="G594"/>
  <c r="H594"/>
  <c r="D595"/>
  <c r="E595"/>
  <c r="F595"/>
  <c r="G595"/>
  <c r="H595"/>
  <c r="D596"/>
  <c r="E596"/>
  <c r="F596"/>
  <c r="G596"/>
  <c r="H596"/>
  <c r="D597"/>
  <c r="E597"/>
  <c r="F597"/>
  <c r="G597"/>
  <c r="H597"/>
  <c r="D598"/>
  <c r="E598"/>
  <c r="F598"/>
  <c r="G598"/>
  <c r="H598"/>
  <c r="D599"/>
  <c r="E599"/>
  <c r="F599"/>
  <c r="G599"/>
  <c r="H599"/>
  <c r="D600"/>
  <c r="E600"/>
  <c r="F600"/>
  <c r="G600"/>
  <c r="H600"/>
  <c r="D601"/>
  <c r="E601"/>
  <c r="F601"/>
  <c r="G601"/>
  <c r="H601"/>
  <c r="D602"/>
  <c r="E602"/>
  <c r="F602"/>
  <c r="G602"/>
  <c r="H602"/>
  <c r="D603"/>
  <c r="E603"/>
  <c r="F603"/>
  <c r="G603"/>
  <c r="H603"/>
  <c r="D604"/>
  <c r="E604"/>
  <c r="F604"/>
  <c r="G604"/>
  <c r="H604"/>
  <c r="D605"/>
  <c r="E605"/>
  <c r="F605"/>
  <c r="G605"/>
  <c r="H605"/>
  <c r="D606"/>
  <c r="E606"/>
  <c r="F606"/>
  <c r="G606"/>
  <c r="H606"/>
  <c r="D607"/>
  <c r="E607"/>
  <c r="F607"/>
  <c r="G607"/>
  <c r="H607"/>
  <c r="D608"/>
  <c r="E608"/>
  <c r="F608"/>
  <c r="G608"/>
  <c r="H608"/>
  <c r="D609"/>
  <c r="E609"/>
  <c r="F609"/>
  <c r="G609"/>
  <c r="H609"/>
  <c r="D610"/>
  <c r="E610"/>
  <c r="F610"/>
  <c r="G610"/>
  <c r="H610"/>
  <c r="D611"/>
  <c r="E611"/>
  <c r="F611"/>
  <c r="G611"/>
  <c r="H611"/>
  <c r="D612"/>
  <c r="E612"/>
  <c r="F612"/>
  <c r="G612"/>
  <c r="H612"/>
  <c r="D613"/>
  <c r="E613"/>
  <c r="F613"/>
  <c r="G613"/>
  <c r="H613"/>
  <c r="D614"/>
  <c r="E614"/>
  <c r="F614"/>
  <c r="G614"/>
  <c r="H614"/>
  <c r="D615"/>
  <c r="E615"/>
  <c r="F615"/>
  <c r="G615"/>
  <c r="H615"/>
  <c r="D616"/>
  <c r="E616"/>
  <c r="F616"/>
  <c r="G616"/>
  <c r="H616"/>
  <c r="D617"/>
  <c r="E617"/>
  <c r="F617"/>
  <c r="G617"/>
  <c r="H617"/>
  <c r="D618"/>
  <c r="E618"/>
  <c r="F618"/>
  <c r="G618"/>
  <c r="H618"/>
  <c r="D619"/>
  <c r="E619"/>
  <c r="F619"/>
  <c r="G619"/>
  <c r="H619"/>
  <c r="D620"/>
  <c r="E620"/>
  <c r="F620"/>
  <c r="G620"/>
  <c r="H620"/>
  <c r="D621"/>
  <c r="E621"/>
  <c r="F621"/>
  <c r="G621"/>
  <c r="H621"/>
  <c r="D622"/>
  <c r="E622"/>
  <c r="F622"/>
  <c r="G622"/>
  <c r="H622"/>
  <c r="D623"/>
  <c r="E623"/>
  <c r="F623"/>
  <c r="G623"/>
  <c r="H623"/>
  <c r="D624"/>
  <c r="E624"/>
  <c r="F624"/>
  <c r="G624"/>
  <c r="H624"/>
  <c r="D625"/>
  <c r="E625"/>
  <c r="F625"/>
  <c r="G625"/>
  <c r="H625"/>
  <c r="D626"/>
  <c r="E626"/>
  <c r="F626"/>
  <c r="G626"/>
  <c r="H626"/>
  <c r="D627"/>
  <c r="E627"/>
  <c r="F627"/>
  <c r="G627"/>
  <c r="H627"/>
  <c r="D628"/>
  <c r="E628"/>
  <c r="F628"/>
  <c r="G628"/>
  <c r="H628"/>
  <c r="D629"/>
  <c r="E629"/>
  <c r="F629"/>
  <c r="G629"/>
  <c r="H629"/>
  <c r="D630"/>
  <c r="E630"/>
  <c r="F630"/>
  <c r="G630"/>
  <c r="H630"/>
  <c r="D631"/>
  <c r="E631"/>
  <c r="F631"/>
  <c r="G631"/>
  <c r="H631"/>
  <c r="D632"/>
  <c r="E632"/>
  <c r="F632"/>
  <c r="G632"/>
  <c r="H632"/>
  <c r="D633"/>
  <c r="E633"/>
  <c r="F633"/>
  <c r="G633"/>
  <c r="H633"/>
  <c r="D634"/>
  <c r="E634"/>
  <c r="F634"/>
  <c r="G634"/>
  <c r="H634"/>
  <c r="D635"/>
  <c r="E635"/>
  <c r="F635"/>
  <c r="G635"/>
  <c r="H635"/>
  <c r="D636"/>
  <c r="E636"/>
  <c r="F636"/>
  <c r="G636"/>
  <c r="H636"/>
  <c r="D637"/>
  <c r="E637"/>
  <c r="F637"/>
  <c r="G637"/>
  <c r="H637"/>
  <c r="D638"/>
  <c r="E638"/>
  <c r="F638"/>
  <c r="G638"/>
  <c r="H638"/>
  <c r="D639"/>
  <c r="E639"/>
  <c r="F639"/>
  <c r="G639"/>
  <c r="H639"/>
  <c r="D640"/>
  <c r="E640"/>
  <c r="F640"/>
  <c r="G640"/>
  <c r="H640"/>
  <c r="D641"/>
  <c r="E641"/>
  <c r="F641"/>
  <c r="G641"/>
  <c r="H641"/>
  <c r="D642"/>
  <c r="E642"/>
  <c r="F642"/>
  <c r="G642"/>
  <c r="H642"/>
  <c r="D643"/>
  <c r="E643"/>
  <c r="F643"/>
  <c r="G643"/>
  <c r="H643"/>
  <c r="D644"/>
  <c r="E644"/>
  <c r="F644"/>
  <c r="G644"/>
  <c r="H644"/>
  <c r="D645"/>
  <c r="E645"/>
  <c r="F645"/>
  <c r="G645"/>
  <c r="H645"/>
  <c r="D646"/>
  <c r="E646"/>
  <c r="F646"/>
  <c r="G646"/>
  <c r="H646"/>
  <c r="D647"/>
  <c r="E647"/>
  <c r="F647"/>
  <c r="G647"/>
  <c r="H647"/>
  <c r="D648"/>
  <c r="E648"/>
  <c r="F648"/>
  <c r="G648"/>
  <c r="H648"/>
  <c r="D649"/>
  <c r="E649"/>
  <c r="F649"/>
  <c r="G649"/>
  <c r="H649"/>
  <c r="D650"/>
  <c r="E650"/>
  <c r="F650"/>
  <c r="G650"/>
  <c r="H650"/>
  <c r="D651"/>
  <c r="E651"/>
  <c r="F651"/>
  <c r="G651"/>
  <c r="H651"/>
  <c r="D652"/>
  <c r="E652"/>
  <c r="F652"/>
  <c r="G652"/>
  <c r="H652"/>
  <c r="D653"/>
  <c r="E653"/>
  <c r="F653"/>
  <c r="G653"/>
  <c r="H653"/>
  <c r="D654"/>
  <c r="E654"/>
  <c r="F654"/>
  <c r="G654"/>
  <c r="H654"/>
  <c r="D655"/>
  <c r="E655"/>
  <c r="F655"/>
  <c r="G655"/>
  <c r="H655"/>
  <c r="D656"/>
  <c r="E656"/>
  <c r="F656"/>
  <c r="G656"/>
  <c r="H656"/>
  <c r="D657"/>
  <c r="E657"/>
  <c r="F657"/>
  <c r="G657"/>
  <c r="H657"/>
  <c r="D658"/>
  <c r="H658" s="1"/>
  <c r="E658"/>
  <c r="F658"/>
  <c r="G658"/>
  <c r="G9"/>
  <c r="F9"/>
  <c r="E9"/>
  <c r="D9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10"/>
  <c r="M411"/>
  <c r="M412"/>
  <c r="M413"/>
  <c r="M414"/>
  <c r="M415"/>
  <c r="M416"/>
  <c r="M417"/>
  <c r="M418"/>
  <c r="M419"/>
  <c r="M420"/>
  <c r="M421"/>
  <c r="M422"/>
  <c r="M423"/>
  <c r="M424"/>
  <c r="M425"/>
  <c r="M426"/>
  <c r="M427"/>
  <c r="M428"/>
  <c r="M429"/>
  <c r="M430"/>
  <c r="M431"/>
  <c r="M432"/>
  <c r="M433"/>
  <c r="M434"/>
  <c r="M435"/>
  <c r="M436"/>
  <c r="M437"/>
  <c r="M438"/>
  <c r="M439"/>
  <c r="M440"/>
  <c r="M441"/>
  <c r="M442"/>
  <c r="M443"/>
  <c r="M444"/>
  <c r="M445"/>
  <c r="M446"/>
  <c r="M447"/>
  <c r="M448"/>
  <c r="M449"/>
  <c r="M450"/>
  <c r="M451"/>
  <c r="M452"/>
  <c r="M453"/>
  <c r="M454"/>
  <c r="M455"/>
  <c r="M456"/>
  <c r="M457"/>
  <c r="M458"/>
  <c r="M459"/>
  <c r="M460"/>
  <c r="M461"/>
  <c r="M462"/>
  <c r="M463"/>
  <c r="M464"/>
  <c r="M465"/>
  <c r="M466"/>
  <c r="M467"/>
  <c r="M468"/>
  <c r="M469"/>
  <c r="M470"/>
  <c r="M471"/>
  <c r="M472"/>
  <c r="M473"/>
  <c r="M474"/>
  <c r="M475"/>
  <c r="M476"/>
  <c r="M477"/>
  <c r="M478"/>
  <c r="M479"/>
  <c r="M480"/>
  <c r="M481"/>
  <c r="M482"/>
  <c r="M483"/>
  <c r="M484"/>
  <c r="M485"/>
  <c r="M486"/>
  <c r="M487"/>
  <c r="M488"/>
  <c r="M489"/>
  <c r="M490"/>
  <c r="M491"/>
  <c r="M492"/>
  <c r="M493"/>
  <c r="M494"/>
  <c r="M495"/>
  <c r="M496"/>
  <c r="M497"/>
  <c r="M498"/>
  <c r="M499"/>
  <c r="M500"/>
  <c r="M501"/>
  <c r="M502"/>
  <c r="M503"/>
  <c r="M504"/>
  <c r="M505"/>
  <c r="M506"/>
  <c r="M507"/>
  <c r="M508"/>
  <c r="M509"/>
  <c r="M510"/>
  <c r="M511"/>
  <c r="M512"/>
  <c r="M513"/>
  <c r="M514"/>
  <c r="M515"/>
  <c r="M516"/>
  <c r="M517"/>
  <c r="M518"/>
  <c r="M519"/>
  <c r="M520"/>
  <c r="M521"/>
  <c r="M522"/>
  <c r="M523"/>
  <c r="M524"/>
  <c r="M525"/>
  <c r="M526"/>
  <c r="M527"/>
  <c r="M528"/>
  <c r="M529"/>
  <c r="M530"/>
  <c r="M531"/>
  <c r="M532"/>
  <c r="M533"/>
  <c r="M534"/>
  <c r="M535"/>
  <c r="M536"/>
  <c r="M537"/>
  <c r="M538"/>
  <c r="M539"/>
  <c r="M540"/>
  <c r="M541"/>
  <c r="M542"/>
  <c r="M543"/>
  <c r="M544"/>
  <c r="M545"/>
  <c r="M546"/>
  <c r="M547"/>
  <c r="M548"/>
  <c r="M549"/>
  <c r="M550"/>
  <c r="M551"/>
  <c r="M552"/>
  <c r="M553"/>
  <c r="M554"/>
  <c r="M555"/>
  <c r="M556"/>
  <c r="M557"/>
  <c r="M558"/>
  <c r="M559"/>
  <c r="M560"/>
  <c r="M561"/>
  <c r="M562"/>
  <c r="M563"/>
  <c r="M564"/>
  <c r="M565"/>
  <c r="M566"/>
  <c r="M567"/>
  <c r="M568"/>
  <c r="M569"/>
  <c r="M570"/>
  <c r="M571"/>
  <c r="M572"/>
  <c r="M573"/>
  <c r="M574"/>
  <c r="M575"/>
  <c r="M576"/>
  <c r="M577"/>
  <c r="M578"/>
  <c r="M579"/>
  <c r="M580"/>
  <c r="M581"/>
  <c r="M582"/>
  <c r="M583"/>
  <c r="M584"/>
  <c r="M585"/>
  <c r="M586"/>
  <c r="M587"/>
  <c r="M588"/>
  <c r="M589"/>
  <c r="M590"/>
  <c r="M591"/>
  <c r="M592"/>
  <c r="M593"/>
  <c r="M594"/>
  <c r="M595"/>
  <c r="M596"/>
  <c r="M597"/>
  <c r="M598"/>
  <c r="M599"/>
  <c r="M600"/>
  <c r="M601"/>
  <c r="M602"/>
  <c r="M603"/>
  <c r="M604"/>
  <c r="M605"/>
  <c r="M606"/>
  <c r="M607"/>
  <c r="M608"/>
  <c r="M609"/>
  <c r="M610"/>
  <c r="M611"/>
  <c r="M612"/>
  <c r="M613"/>
  <c r="M614"/>
  <c r="M615"/>
  <c r="M616"/>
  <c r="M617"/>
  <c r="M618"/>
  <c r="M619"/>
  <c r="M620"/>
  <c r="M621"/>
  <c r="M622"/>
  <c r="M623"/>
  <c r="M624"/>
  <c r="M625"/>
  <c r="M626"/>
  <c r="M627"/>
  <c r="M628"/>
  <c r="M629"/>
  <c r="M630"/>
  <c r="M631"/>
  <c r="M632"/>
  <c r="M633"/>
  <c r="M634"/>
  <c r="M635"/>
  <c r="M636"/>
  <c r="M637"/>
  <c r="M638"/>
  <c r="M639"/>
  <c r="M640"/>
  <c r="M641"/>
  <c r="M642"/>
  <c r="M643"/>
  <c r="M644"/>
  <c r="M645"/>
  <c r="M646"/>
  <c r="M647"/>
  <c r="M648"/>
  <c r="M649"/>
  <c r="M650"/>
  <c r="M651"/>
  <c r="M652"/>
  <c r="M653"/>
  <c r="M654"/>
  <c r="M655"/>
  <c r="M656"/>
  <c r="I563" l="1"/>
  <c r="I559"/>
  <c r="I557"/>
  <c r="K555"/>
  <c r="J555"/>
  <c r="K554"/>
  <c r="I554"/>
  <c r="I531"/>
  <c r="I527"/>
  <c r="I525"/>
  <c r="K523"/>
  <c r="J523"/>
  <c r="K522"/>
  <c r="J522"/>
  <c r="I516"/>
  <c r="I514"/>
  <c r="I512"/>
  <c r="I510"/>
  <c r="I508"/>
  <c r="I506"/>
  <c r="I504"/>
  <c r="I502"/>
  <c r="I500"/>
  <c r="I498"/>
  <c r="I496"/>
  <c r="I494"/>
  <c r="I492"/>
  <c r="I490"/>
  <c r="I488"/>
  <c r="I486"/>
  <c r="I484"/>
  <c r="I482"/>
  <c r="I480"/>
  <c r="I478"/>
  <c r="I476"/>
  <c r="I474"/>
  <c r="I472"/>
  <c r="I470"/>
  <c r="I468"/>
  <c r="I466"/>
  <c r="I464"/>
  <c r="I462"/>
  <c r="I460"/>
  <c r="I458"/>
  <c r="I342"/>
  <c r="I340"/>
  <c r="I338"/>
  <c r="I336"/>
  <c r="I334"/>
  <c r="I332"/>
  <c r="I330"/>
  <c r="I328"/>
  <c r="I326"/>
  <c r="I324"/>
  <c r="I322"/>
  <c r="I320"/>
  <c r="I318"/>
  <c r="I316"/>
  <c r="I314"/>
  <c r="I312"/>
  <c r="I310"/>
  <c r="I308"/>
  <c r="I306"/>
  <c r="I304"/>
  <c r="I302"/>
  <c r="I300"/>
  <c r="I298"/>
  <c r="I296"/>
  <c r="I294"/>
  <c r="I292"/>
  <c r="I290"/>
  <c r="I288"/>
  <c r="I286"/>
  <c r="I284"/>
  <c r="I282"/>
  <c r="I280"/>
  <c r="I278"/>
  <c r="I276"/>
  <c r="I274"/>
  <c r="I272"/>
  <c r="I270"/>
  <c r="I268"/>
  <c r="I266"/>
  <c r="K264"/>
  <c r="I262"/>
  <c r="I258"/>
  <c r="K256"/>
  <c r="I256"/>
  <c r="K254"/>
  <c r="J254"/>
  <c r="K253"/>
  <c r="J253"/>
  <c r="K252"/>
  <c r="I252"/>
  <c r="K250"/>
  <c r="J250"/>
  <c r="K249"/>
  <c r="J249"/>
  <c r="I247"/>
  <c r="I245"/>
  <c r="I243"/>
  <c r="I241"/>
  <c r="I237"/>
  <c r="I233"/>
  <c r="I221"/>
  <c r="I217"/>
  <c r="I168"/>
  <c r="K166"/>
  <c r="I160"/>
  <c r="K158"/>
  <c r="I156"/>
  <c r="K154"/>
  <c r="I154"/>
  <c r="K152"/>
  <c r="J152"/>
  <c r="K151"/>
  <c r="J151"/>
  <c r="I149"/>
  <c r="I147"/>
  <c r="I143"/>
  <c r="I135"/>
  <c r="I658"/>
  <c r="I657"/>
  <c r="I655"/>
  <c r="I653"/>
  <c r="I651"/>
  <c r="I649"/>
  <c r="I647"/>
  <c r="I645"/>
  <c r="I643"/>
  <c r="I641"/>
  <c r="I639"/>
  <c r="I637"/>
  <c r="I635"/>
  <c r="I633"/>
  <c r="I631"/>
  <c r="I629"/>
  <c r="I627"/>
  <c r="I625"/>
  <c r="I623"/>
  <c r="I621"/>
  <c r="I619"/>
  <c r="I617"/>
  <c r="I615"/>
  <c r="I613"/>
  <c r="I611"/>
  <c r="I609"/>
  <c r="I607"/>
  <c r="I605"/>
  <c r="I603"/>
  <c r="I601"/>
  <c r="I599"/>
  <c r="I597"/>
  <c r="I595"/>
  <c r="I593"/>
  <c r="I591"/>
  <c r="I589"/>
  <c r="I587"/>
  <c r="I585"/>
  <c r="I583"/>
  <c r="I581"/>
  <c r="I579"/>
  <c r="I577"/>
  <c r="I575"/>
  <c r="I573"/>
  <c r="I571"/>
  <c r="I569"/>
  <c r="K567"/>
  <c r="I567"/>
  <c r="I565"/>
  <c r="K563"/>
  <c r="J563"/>
  <c r="K562"/>
  <c r="I562"/>
  <c r="I551"/>
  <c r="I549"/>
  <c r="K547"/>
  <c r="J547"/>
  <c r="K546"/>
  <c r="I546"/>
  <c r="I535"/>
  <c r="I533"/>
  <c r="K531"/>
  <c r="J531"/>
  <c r="K530"/>
  <c r="I530"/>
  <c r="K521"/>
  <c r="K520"/>
  <c r="J520"/>
  <c r="K517"/>
  <c r="K516"/>
  <c r="J516"/>
  <c r="K514"/>
  <c r="J514"/>
  <c r="K512"/>
  <c r="J512"/>
  <c r="K510"/>
  <c r="J510"/>
  <c r="K508"/>
  <c r="J508"/>
  <c r="K506"/>
  <c r="J506"/>
  <c r="K504"/>
  <c r="J504"/>
  <c r="K502"/>
  <c r="J502"/>
  <c r="K500"/>
  <c r="J500"/>
  <c r="K498"/>
  <c r="J498"/>
  <c r="K496"/>
  <c r="J496"/>
  <c r="K494"/>
  <c r="J494"/>
  <c r="K492"/>
  <c r="J492"/>
  <c r="K490"/>
  <c r="J490"/>
  <c r="K488"/>
  <c r="J488"/>
  <c r="K486"/>
  <c r="J486"/>
  <c r="K484"/>
  <c r="J484"/>
  <c r="K482"/>
  <c r="J482"/>
  <c r="K480"/>
  <c r="J480"/>
  <c r="K478"/>
  <c r="J478"/>
  <c r="K476"/>
  <c r="J476"/>
  <c r="K474"/>
  <c r="J474"/>
  <c r="K472"/>
  <c r="J472"/>
  <c r="K470"/>
  <c r="J470"/>
  <c r="K468"/>
  <c r="J468"/>
  <c r="K466"/>
  <c r="J466"/>
  <c r="K464"/>
  <c r="J464"/>
  <c r="K462"/>
  <c r="J462"/>
  <c r="K460"/>
  <c r="J460"/>
  <c r="K457"/>
  <c r="I457"/>
  <c r="K455"/>
  <c r="I455"/>
  <c r="K453"/>
  <c r="I453"/>
  <c r="K451"/>
  <c r="I451"/>
  <c r="K449"/>
  <c r="I449"/>
  <c r="K447"/>
  <c r="I447"/>
  <c r="K445"/>
  <c r="I445"/>
  <c r="K443"/>
  <c r="I443"/>
  <c r="K441"/>
  <c r="I441"/>
  <c r="K439"/>
  <c r="I439"/>
  <c r="K437"/>
  <c r="I437"/>
  <c r="K435"/>
  <c r="I435"/>
  <c r="K433"/>
  <c r="I433"/>
  <c r="K431"/>
  <c r="I431"/>
  <c r="K429"/>
  <c r="I429"/>
  <c r="K427"/>
  <c r="I427"/>
  <c r="K425"/>
  <c r="I425"/>
  <c r="K423"/>
  <c r="I423"/>
  <c r="K421"/>
  <c r="I421"/>
  <c r="K419"/>
  <c r="I419"/>
  <c r="K417"/>
  <c r="I417"/>
  <c r="K415"/>
  <c r="I415"/>
  <c r="K413"/>
  <c r="I413"/>
  <c r="K411"/>
  <c r="I411"/>
  <c r="K409"/>
  <c r="I409"/>
  <c r="K407"/>
  <c r="I407"/>
  <c r="K405"/>
  <c r="I405"/>
  <c r="K403"/>
  <c r="I403"/>
  <c r="K401"/>
  <c r="I401"/>
  <c r="K399"/>
  <c r="I399"/>
  <c r="K397"/>
  <c r="I397"/>
  <c r="K395"/>
  <c r="I395"/>
  <c r="K393"/>
  <c r="I393"/>
  <c r="K391"/>
  <c r="I391"/>
  <c r="K389"/>
  <c r="I389"/>
  <c r="K387"/>
  <c r="I387"/>
  <c r="K385"/>
  <c r="I385"/>
  <c r="K383"/>
  <c r="I383"/>
  <c r="K381"/>
  <c r="I381"/>
  <c r="K379"/>
  <c r="I379"/>
  <c r="K377"/>
  <c r="I377"/>
  <c r="K375"/>
  <c r="I375"/>
  <c r="K373"/>
  <c r="I373"/>
  <c r="K371"/>
  <c r="I371"/>
  <c r="K369"/>
  <c r="I369"/>
  <c r="K367"/>
  <c r="I367"/>
  <c r="K365"/>
  <c r="I365"/>
  <c r="K363"/>
  <c r="I363"/>
  <c r="K361"/>
  <c r="I361"/>
  <c r="K359"/>
  <c r="I359"/>
  <c r="K357"/>
  <c r="I357"/>
  <c r="K355"/>
  <c r="I355"/>
  <c r="K353"/>
  <c r="I353"/>
  <c r="K351"/>
  <c r="I351"/>
  <c r="K349"/>
  <c r="I349"/>
  <c r="K347"/>
  <c r="I347"/>
  <c r="K345"/>
  <c r="I345"/>
  <c r="K343"/>
  <c r="K341"/>
  <c r="K339"/>
  <c r="K337"/>
  <c r="K335"/>
  <c r="K333"/>
  <c r="K331"/>
  <c r="K329"/>
  <c r="K327"/>
  <c r="K325"/>
  <c r="K323"/>
  <c r="K321"/>
  <c r="K319"/>
  <c r="K317"/>
  <c r="K315"/>
  <c r="K313"/>
  <c r="K311"/>
  <c r="K309"/>
  <c r="K307"/>
  <c r="K305"/>
  <c r="K303"/>
  <c r="K301"/>
  <c r="K299"/>
  <c r="K297"/>
  <c r="K295"/>
  <c r="K293"/>
  <c r="K291"/>
  <c r="K289"/>
  <c r="K287"/>
  <c r="K285"/>
  <c r="K283"/>
  <c r="K281"/>
  <c r="K279"/>
  <c r="K277"/>
  <c r="K275"/>
  <c r="K273"/>
  <c r="K271"/>
  <c r="K269"/>
  <c r="K267"/>
  <c r="I265"/>
  <c r="I238"/>
  <c r="I234"/>
  <c r="K232"/>
  <c r="I230"/>
  <c r="I226"/>
  <c r="K224"/>
  <c r="I224"/>
  <c r="K222"/>
  <c r="J222"/>
  <c r="K221"/>
  <c r="J221"/>
  <c r="K220"/>
  <c r="I220"/>
  <c r="K218"/>
  <c r="J218"/>
  <c r="K217"/>
  <c r="J217"/>
  <c r="I215"/>
  <c r="I213"/>
  <c r="I211"/>
  <c r="I209"/>
  <c r="I205"/>
  <c r="I201"/>
  <c r="I180"/>
  <c r="I176"/>
  <c r="K174"/>
  <c r="I172"/>
  <c r="K170"/>
  <c r="I170"/>
  <c r="K168"/>
  <c r="J168"/>
  <c r="K167"/>
  <c r="J167"/>
  <c r="I165"/>
  <c r="I163"/>
  <c r="I159"/>
  <c r="I144"/>
  <c r="K142"/>
  <c r="I140"/>
  <c r="K138"/>
  <c r="I138"/>
  <c r="K136"/>
  <c r="J136"/>
  <c r="K135"/>
  <c r="J135"/>
  <c r="I133"/>
  <c r="I131"/>
  <c r="I127"/>
  <c r="I568"/>
  <c r="I561"/>
  <c r="K559"/>
  <c r="J559"/>
  <c r="K558"/>
  <c r="I558"/>
  <c r="I553"/>
  <c r="K551"/>
  <c r="J551"/>
  <c r="K550"/>
  <c r="I550"/>
  <c r="I545"/>
  <c r="K543"/>
  <c r="J543"/>
  <c r="K542"/>
  <c r="I542"/>
  <c r="I537"/>
  <c r="K535"/>
  <c r="J535"/>
  <c r="K534"/>
  <c r="I534"/>
  <c r="I529"/>
  <c r="K527"/>
  <c r="J527"/>
  <c r="K526"/>
  <c r="I526"/>
  <c r="I456"/>
  <c r="I454"/>
  <c r="I452"/>
  <c r="I450"/>
  <c r="I448"/>
  <c r="I446"/>
  <c r="I444"/>
  <c r="I442"/>
  <c r="I440"/>
  <c r="I438"/>
  <c r="I436"/>
  <c r="I434"/>
  <c r="I432"/>
  <c r="I430"/>
  <c r="I428"/>
  <c r="I426"/>
  <c r="I424"/>
  <c r="I422"/>
  <c r="I420"/>
  <c r="I418"/>
  <c r="I416"/>
  <c r="I414"/>
  <c r="I412"/>
  <c r="I410"/>
  <c r="I408"/>
  <c r="I406"/>
  <c r="I404"/>
  <c r="I402"/>
  <c r="I400"/>
  <c r="I398"/>
  <c r="I396"/>
  <c r="I394"/>
  <c r="I392"/>
  <c r="I390"/>
  <c r="I388"/>
  <c r="I386"/>
  <c r="I384"/>
  <c r="I382"/>
  <c r="I380"/>
  <c r="I378"/>
  <c r="I376"/>
  <c r="I374"/>
  <c r="I372"/>
  <c r="I370"/>
  <c r="I368"/>
  <c r="I366"/>
  <c r="I364"/>
  <c r="I362"/>
  <c r="I360"/>
  <c r="I358"/>
  <c r="I356"/>
  <c r="I354"/>
  <c r="I352"/>
  <c r="I350"/>
  <c r="I348"/>
  <c r="I346"/>
  <c r="I344"/>
  <c r="K342"/>
  <c r="J342"/>
  <c r="K340"/>
  <c r="J340"/>
  <c r="K338"/>
  <c r="J338"/>
  <c r="K336"/>
  <c r="J336"/>
  <c r="K334"/>
  <c r="J334"/>
  <c r="K332"/>
  <c r="J332"/>
  <c r="K330"/>
  <c r="J330"/>
  <c r="K328"/>
  <c r="J328"/>
  <c r="K326"/>
  <c r="J326"/>
  <c r="K324"/>
  <c r="J324"/>
  <c r="K322"/>
  <c r="J322"/>
  <c r="K320"/>
  <c r="J320"/>
  <c r="K318"/>
  <c r="J318"/>
  <c r="K316"/>
  <c r="J316"/>
  <c r="K314"/>
  <c r="J314"/>
  <c r="K312"/>
  <c r="J312"/>
  <c r="K310"/>
  <c r="J310"/>
  <c r="K308"/>
  <c r="J308"/>
  <c r="K306"/>
  <c r="J306"/>
  <c r="K304"/>
  <c r="J304"/>
  <c r="K302"/>
  <c r="J302"/>
  <c r="K300"/>
  <c r="J300"/>
  <c r="K298"/>
  <c r="J298"/>
  <c r="K296"/>
  <c r="J296"/>
  <c r="K294"/>
  <c r="J294"/>
  <c r="K292"/>
  <c r="J292"/>
  <c r="K290"/>
  <c r="J290"/>
  <c r="K288"/>
  <c r="J288"/>
  <c r="K286"/>
  <c r="J286"/>
  <c r="K284"/>
  <c r="J284"/>
  <c r="K282"/>
  <c r="J282"/>
  <c r="K280"/>
  <c r="J280"/>
  <c r="K278"/>
  <c r="J278"/>
  <c r="K276"/>
  <c r="J276"/>
  <c r="K274"/>
  <c r="J274"/>
  <c r="K272"/>
  <c r="J272"/>
  <c r="K270"/>
  <c r="J270"/>
  <c r="K268"/>
  <c r="J268"/>
  <c r="K266"/>
  <c r="J266"/>
  <c r="K265"/>
  <c r="J265"/>
  <c r="I263"/>
  <c r="I261"/>
  <c r="I259"/>
  <c r="I257"/>
  <c r="I246"/>
  <c r="I242"/>
  <c r="K240"/>
  <c r="I240"/>
  <c r="K238"/>
  <c r="J238"/>
  <c r="K237"/>
  <c r="J237"/>
  <c r="K236"/>
  <c r="I236"/>
  <c r="K234"/>
  <c r="J234"/>
  <c r="K233"/>
  <c r="J233"/>
  <c r="I231"/>
  <c r="I229"/>
  <c r="I227"/>
  <c r="I225"/>
  <c r="I214"/>
  <c r="I210"/>
  <c r="K208"/>
  <c r="I208"/>
  <c r="K206"/>
  <c r="J206"/>
  <c r="K205"/>
  <c r="J205"/>
  <c r="K204"/>
  <c r="I204"/>
  <c r="K202"/>
  <c r="J202"/>
  <c r="K201"/>
  <c r="J201"/>
  <c r="I199"/>
  <c r="I197"/>
  <c r="I195"/>
  <c r="I193"/>
  <c r="I182"/>
  <c r="K180"/>
  <c r="J180"/>
  <c r="K179"/>
  <c r="J179"/>
  <c r="K178"/>
  <c r="I178"/>
  <c r="K176"/>
  <c r="J176"/>
  <c r="K175"/>
  <c r="J175"/>
  <c r="I173"/>
  <c r="I171"/>
  <c r="I164"/>
  <c r="K162"/>
  <c r="I162"/>
  <c r="K160"/>
  <c r="J160"/>
  <c r="K159"/>
  <c r="J159"/>
  <c r="I157"/>
  <c r="I155"/>
  <c r="I148"/>
  <c r="K146"/>
  <c r="I146"/>
  <c r="K144"/>
  <c r="J144"/>
  <c r="K143"/>
  <c r="J143"/>
  <c r="I141"/>
  <c r="I139"/>
  <c r="I132"/>
  <c r="K130"/>
  <c r="I130"/>
  <c r="K128"/>
  <c r="J128"/>
  <c r="K127"/>
  <c r="J127"/>
  <c r="I125"/>
  <c r="I123"/>
  <c r="I12"/>
  <c r="K10"/>
  <c r="I10"/>
  <c r="K458"/>
  <c r="J458"/>
  <c r="K456"/>
  <c r="J456"/>
  <c r="K454"/>
  <c r="J454"/>
  <c r="K452"/>
  <c r="J452"/>
  <c r="K450"/>
  <c r="J450"/>
  <c r="K448"/>
  <c r="J448"/>
  <c r="K446"/>
  <c r="J446"/>
  <c r="K444"/>
  <c r="J444"/>
  <c r="K442"/>
  <c r="J442"/>
  <c r="K440"/>
  <c r="J440"/>
  <c r="K438"/>
  <c r="J438"/>
  <c r="K436"/>
  <c r="J436"/>
  <c r="K434"/>
  <c r="J434"/>
  <c r="K432"/>
  <c r="J432"/>
  <c r="K430"/>
  <c r="J430"/>
  <c r="K428"/>
  <c r="J428"/>
  <c r="K426"/>
  <c r="J426"/>
  <c r="K424"/>
  <c r="J424"/>
  <c r="K422"/>
  <c r="J422"/>
  <c r="K420"/>
  <c r="J420"/>
  <c r="K418"/>
  <c r="J418"/>
  <c r="K416"/>
  <c r="J416"/>
  <c r="K414"/>
  <c r="J414"/>
  <c r="K412"/>
  <c r="J412"/>
  <c r="K410"/>
  <c r="J410"/>
  <c r="K408"/>
  <c r="J408"/>
  <c r="K406"/>
  <c r="J406"/>
  <c r="K404"/>
  <c r="J404"/>
  <c r="K402"/>
  <c r="J402"/>
  <c r="K400"/>
  <c r="J400"/>
  <c r="K398"/>
  <c r="J398"/>
  <c r="K396"/>
  <c r="J396"/>
  <c r="K394"/>
  <c r="J394"/>
  <c r="K392"/>
  <c r="J392"/>
  <c r="K390"/>
  <c r="J390"/>
  <c r="K388"/>
  <c r="J388"/>
  <c r="K386"/>
  <c r="J386"/>
  <c r="K384"/>
  <c r="J384"/>
  <c r="K382"/>
  <c r="J382"/>
  <c r="K380"/>
  <c r="J380"/>
  <c r="K378"/>
  <c r="J378"/>
  <c r="K376"/>
  <c r="J376"/>
  <c r="K374"/>
  <c r="J374"/>
  <c r="K372"/>
  <c r="J372"/>
  <c r="K370"/>
  <c r="J370"/>
  <c r="K368"/>
  <c r="J368"/>
  <c r="K366"/>
  <c r="J366"/>
  <c r="K364"/>
  <c r="J364"/>
  <c r="K362"/>
  <c r="J362"/>
  <c r="K360"/>
  <c r="J360"/>
  <c r="K358"/>
  <c r="J358"/>
  <c r="K356"/>
  <c r="J356"/>
  <c r="K354"/>
  <c r="J354"/>
  <c r="K352"/>
  <c r="J352"/>
  <c r="K350"/>
  <c r="J350"/>
  <c r="K348"/>
  <c r="J348"/>
  <c r="K346"/>
  <c r="J346"/>
  <c r="K344"/>
  <c r="J344"/>
  <c r="J10"/>
  <c r="I9"/>
  <c r="K9"/>
  <c r="I656"/>
  <c r="I654"/>
  <c r="I652"/>
  <c r="I650"/>
  <c r="I648"/>
  <c r="I646"/>
  <c r="I644"/>
  <c r="I642"/>
  <c r="I640"/>
  <c r="I638"/>
  <c r="I636"/>
  <c r="I634"/>
  <c r="I632"/>
  <c r="I630"/>
  <c r="I628"/>
  <c r="I626"/>
  <c r="I624"/>
  <c r="I622"/>
  <c r="I620"/>
  <c r="I618"/>
  <c r="I616"/>
  <c r="I614"/>
  <c r="I612"/>
  <c r="I610"/>
  <c r="I608"/>
  <c r="I606"/>
  <c r="I604"/>
  <c r="I602"/>
  <c r="I600"/>
  <c r="I598"/>
  <c r="I596"/>
  <c r="I594"/>
  <c r="I592"/>
  <c r="I590"/>
  <c r="I588"/>
  <c r="I586"/>
  <c r="I584"/>
  <c r="I582"/>
  <c r="I580"/>
  <c r="I578"/>
  <c r="I576"/>
  <c r="I574"/>
  <c r="I572"/>
  <c r="I570"/>
  <c r="K568"/>
  <c r="J568"/>
  <c r="I566"/>
  <c r="I564"/>
  <c r="K561"/>
  <c r="J561"/>
  <c r="K560"/>
  <c r="I560"/>
  <c r="K557"/>
  <c r="J557"/>
  <c r="K556"/>
  <c r="I556"/>
  <c r="K553"/>
  <c r="J553"/>
  <c r="K552"/>
  <c r="I552"/>
  <c r="K549"/>
  <c r="J549"/>
  <c r="K548"/>
  <c r="I548"/>
  <c r="K545"/>
  <c r="J545"/>
  <c r="K544"/>
  <c r="I544"/>
  <c r="K541"/>
  <c r="J541"/>
  <c r="K540"/>
  <c r="I540"/>
  <c r="K537"/>
  <c r="J537"/>
  <c r="K536"/>
  <c r="I536"/>
  <c r="K533"/>
  <c r="J533"/>
  <c r="K532"/>
  <c r="I532"/>
  <c r="K529"/>
  <c r="J529"/>
  <c r="K528"/>
  <c r="I528"/>
  <c r="K525"/>
  <c r="J525"/>
  <c r="K524"/>
  <c r="I524"/>
  <c r="I521"/>
  <c r="I519"/>
  <c r="I517"/>
  <c r="I515"/>
  <c r="I513"/>
  <c r="I511"/>
  <c r="I509"/>
  <c r="I507"/>
  <c r="I505"/>
  <c r="I503"/>
  <c r="I501"/>
  <c r="I499"/>
  <c r="I497"/>
  <c r="I495"/>
  <c r="I493"/>
  <c r="I491"/>
  <c r="I489"/>
  <c r="I487"/>
  <c r="I485"/>
  <c r="I483"/>
  <c r="I481"/>
  <c r="I479"/>
  <c r="I477"/>
  <c r="I475"/>
  <c r="I473"/>
  <c r="I471"/>
  <c r="I469"/>
  <c r="I467"/>
  <c r="I465"/>
  <c r="I463"/>
  <c r="I461"/>
  <c r="I459"/>
  <c r="I343"/>
  <c r="I341"/>
  <c r="I339"/>
  <c r="I337"/>
  <c r="I335"/>
  <c r="I333"/>
  <c r="I331"/>
  <c r="I329"/>
  <c r="I327"/>
  <c r="I325"/>
  <c r="I323"/>
  <c r="I321"/>
  <c r="I319"/>
  <c r="I317"/>
  <c r="I315"/>
  <c r="I313"/>
  <c r="I311"/>
  <c r="I309"/>
  <c r="I307"/>
  <c r="I305"/>
  <c r="I303"/>
  <c r="I301"/>
  <c r="I299"/>
  <c r="I297"/>
  <c r="I295"/>
  <c r="I293"/>
  <c r="I291"/>
  <c r="I289"/>
  <c r="I287"/>
  <c r="I285"/>
  <c r="I283"/>
  <c r="I281"/>
  <c r="I279"/>
  <c r="I277"/>
  <c r="I275"/>
  <c r="I273"/>
  <c r="I271"/>
  <c r="I269"/>
  <c r="I267"/>
  <c r="I264"/>
  <c r="K262"/>
  <c r="J262"/>
  <c r="K261"/>
  <c r="J261"/>
  <c r="K260"/>
  <c r="I260"/>
  <c r="K258"/>
  <c r="J258"/>
  <c r="K257"/>
  <c r="J257"/>
  <c r="I255"/>
  <c r="I251"/>
  <c r="I248"/>
  <c r="K246"/>
  <c r="J246"/>
  <c r="K245"/>
  <c r="J245"/>
  <c r="K244"/>
  <c r="I244"/>
  <c r="K242"/>
  <c r="J242"/>
  <c r="K241"/>
  <c r="J241"/>
  <c r="I239"/>
  <c r="I235"/>
  <c r="I232"/>
  <c r="K230"/>
  <c r="J230"/>
  <c r="K229"/>
  <c r="J229"/>
  <c r="K228"/>
  <c r="I228"/>
  <c r="K226"/>
  <c r="J226"/>
  <c r="K225"/>
  <c r="J225"/>
  <c r="I223"/>
  <c r="I219"/>
  <c r="I216"/>
  <c r="K214"/>
  <c r="J214"/>
  <c r="K213"/>
  <c r="J213"/>
  <c r="K212"/>
  <c r="I212"/>
  <c r="K210"/>
  <c r="J210"/>
  <c r="K209"/>
  <c r="J209"/>
  <c r="I207"/>
  <c r="I203"/>
  <c r="I200"/>
  <c r="K198"/>
  <c r="J198"/>
  <c r="K197"/>
  <c r="J197"/>
  <c r="K196"/>
  <c r="I196"/>
  <c r="K194"/>
  <c r="J194"/>
  <c r="K193"/>
  <c r="J193"/>
  <c r="I191"/>
  <c r="I187"/>
  <c r="I184"/>
  <c r="K182"/>
  <c r="I181"/>
  <c r="I177"/>
  <c r="I174"/>
  <c r="K172"/>
  <c r="J172"/>
  <c r="K171"/>
  <c r="J171"/>
  <c r="I169"/>
  <c r="I166"/>
  <c r="K164"/>
  <c r="J164"/>
  <c r="K163"/>
  <c r="J163"/>
  <c r="I161"/>
  <c r="I158"/>
  <c r="K156"/>
  <c r="J156"/>
  <c r="K155"/>
  <c r="J155"/>
  <c r="I153"/>
  <c r="I150"/>
  <c r="K148"/>
  <c r="J148"/>
  <c r="K147"/>
  <c r="J147"/>
  <c r="I145"/>
  <c r="I142"/>
  <c r="K140"/>
  <c r="J140"/>
  <c r="K139"/>
  <c r="J139"/>
  <c r="I137"/>
  <c r="I134"/>
  <c r="K132"/>
  <c r="J132"/>
  <c r="K131"/>
  <c r="J131"/>
  <c r="I129"/>
  <c r="I126"/>
  <c r="K124"/>
  <c r="J124"/>
  <c r="K123"/>
  <c r="J123"/>
  <c r="I121"/>
  <c r="I118"/>
  <c r="I116"/>
  <c r="I114"/>
  <c r="I112"/>
  <c r="I110"/>
  <c r="I108"/>
  <c r="I106"/>
  <c r="I104"/>
  <c r="I102"/>
  <c r="I100"/>
  <c r="I98"/>
  <c r="I96"/>
  <c r="I94"/>
  <c r="I92"/>
  <c r="I90"/>
  <c r="I88"/>
  <c r="I86"/>
  <c r="I84"/>
  <c r="I82"/>
  <c r="I80"/>
  <c r="I78"/>
  <c r="I76"/>
  <c r="I74"/>
  <c r="I72"/>
  <c r="I70"/>
  <c r="I68"/>
  <c r="I66"/>
  <c r="I64"/>
  <c r="I62"/>
  <c r="I60"/>
  <c r="I58"/>
  <c r="I56"/>
  <c r="I54"/>
  <c r="I52"/>
  <c r="I50"/>
  <c r="I48"/>
  <c r="I46"/>
  <c r="I44"/>
  <c r="I42"/>
  <c r="I40"/>
  <c r="I38"/>
  <c r="I36"/>
  <c r="I34"/>
  <c r="I32"/>
  <c r="I30"/>
  <c r="I28"/>
  <c r="I26"/>
  <c r="I24"/>
  <c r="I22"/>
  <c r="I20"/>
  <c r="I18"/>
  <c r="I16"/>
  <c r="I14"/>
  <c r="K11"/>
  <c r="J11"/>
  <c r="H9"/>
  <c r="J9"/>
  <c r="K658"/>
  <c r="J658"/>
  <c r="K657"/>
  <c r="J657"/>
  <c r="K656"/>
  <c r="J656"/>
  <c r="K655"/>
  <c r="J655"/>
  <c r="K654"/>
  <c r="J654"/>
  <c r="K653"/>
  <c r="J653"/>
  <c r="K652"/>
  <c r="J652"/>
  <c r="K651"/>
  <c r="J651"/>
  <c r="K650"/>
  <c r="J650"/>
  <c r="K649"/>
  <c r="J649"/>
  <c r="K648"/>
  <c r="J648"/>
  <c r="K647"/>
  <c r="J647"/>
  <c r="K646"/>
  <c r="J646"/>
  <c r="K645"/>
  <c r="J645"/>
  <c r="K644"/>
  <c r="J644"/>
  <c r="K643"/>
  <c r="J643"/>
  <c r="K642"/>
  <c r="J642"/>
  <c r="K641"/>
  <c r="J641"/>
  <c r="K640"/>
  <c r="J640"/>
  <c r="K639"/>
  <c r="J639"/>
  <c r="K638"/>
  <c r="J638"/>
  <c r="K637"/>
  <c r="J637"/>
  <c r="K636"/>
  <c r="J636"/>
  <c r="K635"/>
  <c r="J635"/>
  <c r="K634"/>
  <c r="J634"/>
  <c r="K633"/>
  <c r="J633"/>
  <c r="K632"/>
  <c r="J632"/>
  <c r="K631"/>
  <c r="J631"/>
  <c r="K630"/>
  <c r="J630"/>
  <c r="K629"/>
  <c r="J629"/>
  <c r="K628"/>
  <c r="J628"/>
  <c r="K627"/>
  <c r="J627"/>
  <c r="K626"/>
  <c r="J626"/>
  <c r="K625"/>
  <c r="J625"/>
  <c r="K624"/>
  <c r="J624"/>
  <c r="K623"/>
  <c r="J623"/>
  <c r="K622"/>
  <c r="J622"/>
  <c r="K621"/>
  <c r="J621"/>
  <c r="K620"/>
  <c r="J620"/>
  <c r="K619"/>
  <c r="J619"/>
  <c r="K618"/>
  <c r="J618"/>
  <c r="K617"/>
  <c r="J617"/>
  <c r="K616"/>
  <c r="J616"/>
  <c r="K615"/>
  <c r="J615"/>
  <c r="K614"/>
  <c r="J614"/>
  <c r="K613"/>
  <c r="J613"/>
  <c r="K612"/>
  <c r="J612"/>
  <c r="K611"/>
  <c r="J611"/>
  <c r="K610"/>
  <c r="J610"/>
  <c r="K609"/>
  <c r="J609"/>
  <c r="K608"/>
  <c r="J608"/>
  <c r="K607"/>
  <c r="J607"/>
  <c r="K606"/>
  <c r="J606"/>
  <c r="K605"/>
  <c r="J605"/>
  <c r="K604"/>
  <c r="J604"/>
  <c r="K603"/>
  <c r="J603"/>
  <c r="K602"/>
  <c r="J602"/>
  <c r="K601"/>
  <c r="J601"/>
  <c r="K600"/>
  <c r="J600"/>
  <c r="K599"/>
  <c r="J599"/>
  <c r="K598"/>
  <c r="J598"/>
  <c r="K597"/>
  <c r="J597"/>
  <c r="K596"/>
  <c r="J596"/>
  <c r="K595"/>
  <c r="J595"/>
  <c r="K594"/>
  <c r="J594"/>
  <c r="K593"/>
  <c r="J593"/>
  <c r="K592"/>
  <c r="J592"/>
  <c r="K591"/>
  <c r="J591"/>
  <c r="K590"/>
  <c r="J590"/>
  <c r="K589"/>
  <c r="J589"/>
  <c r="K588"/>
  <c r="J588"/>
  <c r="K587"/>
  <c r="J587"/>
  <c r="K586"/>
  <c r="J586"/>
  <c r="K585"/>
  <c r="J585"/>
  <c r="K584"/>
  <c r="J584"/>
  <c r="K583"/>
  <c r="J583"/>
  <c r="K582"/>
  <c r="J582"/>
  <c r="K581"/>
  <c r="J581"/>
  <c r="K580"/>
  <c r="J580"/>
  <c r="K579"/>
  <c r="J579"/>
  <c r="K578"/>
  <c r="J578"/>
  <c r="K577"/>
  <c r="J577"/>
  <c r="K576"/>
  <c r="J576"/>
  <c r="K575"/>
  <c r="J575"/>
  <c r="K574"/>
  <c r="J574"/>
  <c r="K573"/>
  <c r="J573"/>
  <c r="K572"/>
  <c r="J572"/>
  <c r="K571"/>
  <c r="J571"/>
  <c r="K570"/>
  <c r="J570"/>
  <c r="K569"/>
  <c r="J569"/>
  <c r="J567"/>
  <c r="K566"/>
  <c r="J566"/>
  <c r="K565"/>
  <c r="J565"/>
  <c r="K564"/>
  <c r="J564"/>
  <c r="J562"/>
  <c r="J560"/>
  <c r="J558"/>
  <c r="J556"/>
  <c r="J554"/>
  <c r="J552"/>
  <c r="J550"/>
  <c r="J548"/>
  <c r="J546"/>
  <c r="J544"/>
  <c r="J542"/>
  <c r="J540"/>
  <c r="J538"/>
  <c r="J536"/>
  <c r="J534"/>
  <c r="J532"/>
  <c r="J530"/>
  <c r="J528"/>
  <c r="J526"/>
  <c r="J524"/>
  <c r="J521"/>
  <c r="J519"/>
  <c r="J517"/>
  <c r="J515"/>
  <c r="J513"/>
  <c r="J511"/>
  <c r="J509"/>
  <c r="J507"/>
  <c r="J505"/>
  <c r="J503"/>
  <c r="J501"/>
  <c r="J499"/>
  <c r="J497"/>
  <c r="J495"/>
  <c r="J493"/>
  <c r="J491"/>
  <c r="J489"/>
  <c r="J487"/>
  <c r="J485"/>
  <c r="J483"/>
  <c r="J481"/>
  <c r="J479"/>
  <c r="J477"/>
  <c r="J475"/>
  <c r="J473"/>
  <c r="J471"/>
  <c r="J469"/>
  <c r="J467"/>
  <c r="J465"/>
  <c r="J463"/>
  <c r="J461"/>
  <c r="J459"/>
  <c r="J457"/>
  <c r="J455"/>
  <c r="J453"/>
  <c r="J451"/>
  <c r="J449"/>
  <c r="J447"/>
  <c r="J445"/>
  <c r="J443"/>
  <c r="J441"/>
  <c r="J439"/>
  <c r="J437"/>
  <c r="J435"/>
  <c r="J433"/>
  <c r="J431"/>
  <c r="J429"/>
  <c r="J427"/>
  <c r="J425"/>
  <c r="J423"/>
  <c r="J421"/>
  <c r="J419"/>
  <c r="J417"/>
  <c r="J415"/>
  <c r="J413"/>
  <c r="J411"/>
  <c r="J409"/>
  <c r="J407"/>
  <c r="J405"/>
  <c r="J403"/>
  <c r="J401"/>
  <c r="J399"/>
  <c r="J397"/>
  <c r="J395"/>
  <c r="J393"/>
  <c r="J391"/>
  <c r="J389"/>
  <c r="J387"/>
  <c r="J385"/>
  <c r="J383"/>
  <c r="J381"/>
  <c r="J379"/>
  <c r="J377"/>
  <c r="J375"/>
  <c r="J373"/>
  <c r="J371"/>
  <c r="J369"/>
  <c r="J367"/>
  <c r="J365"/>
  <c r="J363"/>
  <c r="J361"/>
  <c r="J359"/>
  <c r="J357"/>
  <c r="J355"/>
  <c r="J353"/>
  <c r="J351"/>
  <c r="J349"/>
  <c r="J347"/>
  <c r="J345"/>
  <c r="J343"/>
  <c r="J341"/>
  <c r="J339"/>
  <c r="J337"/>
  <c r="J335"/>
  <c r="J333"/>
  <c r="J331"/>
  <c r="J329"/>
  <c r="J327"/>
  <c r="J325"/>
  <c r="J323"/>
  <c r="J321"/>
  <c r="J319"/>
  <c r="J317"/>
  <c r="J315"/>
  <c r="J313"/>
  <c r="J311"/>
  <c r="J309"/>
  <c r="J307"/>
  <c r="J305"/>
  <c r="J303"/>
  <c r="J301"/>
  <c r="J299"/>
  <c r="J297"/>
  <c r="J295"/>
  <c r="J293"/>
  <c r="J291"/>
  <c r="J289"/>
  <c r="J287"/>
  <c r="J285"/>
  <c r="J283"/>
  <c r="J281"/>
  <c r="J279"/>
  <c r="J277"/>
  <c r="J275"/>
  <c r="J273"/>
  <c r="J271"/>
  <c r="J269"/>
  <c r="J267"/>
  <c r="J264"/>
  <c r="K263"/>
  <c r="J263"/>
  <c r="J260"/>
  <c r="K259"/>
  <c r="J259"/>
  <c r="J256"/>
  <c r="K255"/>
  <c r="J255"/>
  <c r="J252"/>
  <c r="K251"/>
  <c r="J251"/>
  <c r="J248"/>
  <c r="K247"/>
  <c r="J247"/>
  <c r="J244"/>
  <c r="K243"/>
  <c r="J243"/>
  <c r="J240"/>
  <c r="K239"/>
  <c r="J239"/>
  <c r="J236"/>
  <c r="K235"/>
  <c r="J235"/>
  <c r="J232"/>
  <c r="K231"/>
  <c r="J231"/>
  <c r="J228"/>
  <c r="K227"/>
  <c r="J227"/>
  <c r="J224"/>
  <c r="K223"/>
  <c r="J223"/>
  <c r="J220"/>
  <c r="K219"/>
  <c r="J219"/>
  <c r="J216"/>
  <c r="K215"/>
  <c r="J215"/>
  <c r="J212"/>
  <c r="K211"/>
  <c r="J211"/>
  <c r="J208"/>
  <c r="K207"/>
  <c r="J207"/>
  <c r="J204"/>
  <c r="K203"/>
  <c r="J203"/>
  <c r="J200"/>
  <c r="K199"/>
  <c r="J199"/>
  <c r="J196"/>
  <c r="K195"/>
  <c r="J195"/>
  <c r="J192"/>
  <c r="K191"/>
  <c r="J191"/>
  <c r="J188"/>
  <c r="K187"/>
  <c r="J187"/>
  <c r="J184"/>
  <c r="K183"/>
  <c r="J183"/>
  <c r="J182"/>
  <c r="K181"/>
  <c r="J181"/>
  <c r="J178"/>
  <c r="K177"/>
  <c r="J177"/>
  <c r="J174"/>
  <c r="K173"/>
  <c r="J173"/>
  <c r="J170"/>
  <c r="K169"/>
  <c r="J169"/>
  <c r="J166"/>
  <c r="K165"/>
  <c r="J165"/>
  <c r="J162"/>
  <c r="K161"/>
  <c r="J161"/>
  <c r="J158"/>
  <c r="K157"/>
  <c r="J157"/>
  <c r="J154"/>
  <c r="K153"/>
  <c r="J153"/>
  <c r="J150"/>
  <c r="K149"/>
  <c r="J149"/>
  <c r="J146"/>
  <c r="K145"/>
  <c r="J145"/>
  <c r="J142"/>
  <c r="K141"/>
  <c r="J141"/>
  <c r="J138"/>
  <c r="K137"/>
  <c r="J137"/>
  <c r="J134"/>
  <c r="K133"/>
  <c r="J133"/>
  <c r="J130"/>
  <c r="K129"/>
  <c r="J129"/>
  <c r="J126"/>
  <c r="K125"/>
  <c r="J125"/>
  <c r="J122"/>
  <c r="K121"/>
  <c r="J121"/>
  <c r="J118"/>
  <c r="J116"/>
  <c r="J114"/>
  <c r="J112"/>
  <c r="J110"/>
  <c r="J108"/>
  <c r="J106"/>
  <c r="J104"/>
  <c r="J102"/>
  <c r="J100"/>
  <c r="J98"/>
  <c r="J96"/>
  <c r="J94"/>
  <c r="J92"/>
  <c r="J90"/>
  <c r="J88"/>
  <c r="J86"/>
  <c r="J84"/>
  <c r="J82"/>
  <c r="J80"/>
  <c r="J78"/>
  <c r="J76"/>
  <c r="J74"/>
  <c r="J72"/>
  <c r="J70"/>
  <c r="J68"/>
  <c r="J66"/>
  <c r="J64"/>
  <c r="J62"/>
  <c r="J60"/>
  <c r="J58"/>
  <c r="J56"/>
  <c r="J54"/>
  <c r="J52"/>
  <c r="J50"/>
  <c r="J48"/>
  <c r="J46"/>
  <c r="J44"/>
  <c r="J42"/>
  <c r="J40"/>
  <c r="J38"/>
  <c r="J36"/>
  <c r="J34"/>
  <c r="J32"/>
  <c r="J30"/>
  <c r="J28"/>
  <c r="J26"/>
  <c r="J24"/>
  <c r="J22"/>
  <c r="J20"/>
  <c r="J18"/>
  <c r="J16"/>
  <c r="J14"/>
  <c r="J12"/>
  <c r="AL11" i="8"/>
  <c r="AL16"/>
  <c r="AL14"/>
  <c r="AL12"/>
  <c r="G4"/>
  <c r="I3"/>
  <c r="AL15"/>
  <c r="AL13"/>
  <c r="V6"/>
  <c r="V7" s="1"/>
  <c r="V8" s="1"/>
  <c r="V9" s="1"/>
  <c r="V10" s="1"/>
  <c r="V11" s="1"/>
  <c r="AC5"/>
  <c r="AJ18"/>
  <c r="AR17"/>
  <c r="AI12"/>
  <c r="AI13" s="1"/>
  <c r="AI14" s="1"/>
  <c r="AI15" s="1"/>
  <c r="AI16" s="1"/>
  <c r="AI17" s="1"/>
  <c r="AI18" s="1"/>
  <c r="AI19" s="1"/>
  <c r="AI20" s="1"/>
  <c r="AI21" s="1"/>
  <c r="AI22" s="1"/>
  <c r="AI23" s="1"/>
  <c r="AI24" s="1"/>
  <c r="AI25" s="1"/>
  <c r="AI26" s="1"/>
  <c r="AI27" s="1"/>
  <c r="AI28" s="1"/>
  <c r="AI29" s="1"/>
  <c r="AI30" s="1"/>
  <c r="AI31" s="1"/>
  <c r="AI32" s="1"/>
  <c r="AI33" s="1"/>
  <c r="AI34" s="1"/>
  <c r="AI35" s="1"/>
  <c r="AI36" s="1"/>
  <c r="AI37" s="1"/>
  <c r="AI38" s="1"/>
  <c r="AI39" s="1"/>
  <c r="AI40" s="1"/>
  <c r="AI41" s="1"/>
  <c r="AI42" s="1"/>
  <c r="O6"/>
  <c r="O7" s="1"/>
  <c r="N3"/>
  <c r="N4"/>
  <c r="AC3"/>
  <c r="AC4"/>
  <c r="AS26"/>
  <c r="AS27" s="1"/>
  <c r="AS28" s="1"/>
  <c r="AS29" s="1"/>
  <c r="AS30" s="1"/>
  <c r="AS31" s="1"/>
  <c r="AS32" s="1"/>
  <c r="AS33" s="1"/>
  <c r="AS34" s="1"/>
  <c r="AS35" s="1"/>
  <c r="AS36" s="1"/>
  <c r="AS37" s="1"/>
  <c r="AS38" s="1"/>
  <c r="AS39" s="1"/>
  <c r="AS40" s="1"/>
  <c r="AS41" s="1"/>
  <c r="AS42" s="1"/>
  <c r="AS43" s="1"/>
  <c r="AS44" s="1"/>
  <c r="AS45" s="1"/>
  <c r="AR3"/>
  <c r="AR10"/>
  <c r="AR8"/>
  <c r="AR6"/>
  <c r="AR4"/>
  <c r="AR11"/>
  <c r="AR9"/>
  <c r="AR7"/>
  <c r="AR5"/>
  <c r="AR18"/>
  <c r="AR16"/>
  <c r="AR15"/>
  <c r="AR14"/>
  <c r="AR13"/>
  <c r="AR12"/>
  <c r="AK26"/>
  <c r="AK28"/>
  <c r="AK27"/>
  <c r="H4"/>
  <c r="H7"/>
  <c r="H5"/>
  <c r="H3"/>
  <c r="H6"/>
  <c r="AK12"/>
  <c r="AM12" s="1"/>
  <c r="AK15"/>
  <c r="AM15" s="1"/>
  <c r="AK16"/>
  <c r="AM16" s="1"/>
  <c r="AK19"/>
  <c r="AK20"/>
  <c r="AK23"/>
  <c r="AK24"/>
  <c r="AK13"/>
  <c r="AM13" s="1"/>
  <c r="AK14"/>
  <c r="AM14" s="1"/>
  <c r="AK17"/>
  <c r="AM17" s="1"/>
  <c r="AK18"/>
  <c r="AK21"/>
  <c r="AK22"/>
  <c r="AK25"/>
  <c r="AC6"/>
  <c r="AJ19" l="1"/>
  <c r="AL18"/>
  <c r="V12"/>
  <c r="X11"/>
  <c r="AM18"/>
  <c r="AK11"/>
  <c r="AM11" s="1"/>
  <c r="G5"/>
  <c r="I4"/>
  <c r="J4"/>
  <c r="J3"/>
  <c r="AR19"/>
  <c r="AI43"/>
  <c r="AK42" s="1"/>
  <c r="O8"/>
  <c r="AS46"/>
  <c r="H8"/>
  <c r="AK29"/>
  <c r="AK30"/>
  <c r="AC7"/>
  <c r="AN12" l="1"/>
  <c r="AP12" s="1"/>
  <c r="AO12" s="1"/>
  <c r="AN13"/>
  <c r="AP13" s="1"/>
  <c r="AO13" s="1"/>
  <c r="AN14"/>
  <c r="AP14" s="1"/>
  <c r="AO14" s="1"/>
  <c r="AN11"/>
  <c r="AP11" s="1"/>
  <c r="AO11" s="1"/>
  <c r="G6"/>
  <c r="I5"/>
  <c r="J5" s="1"/>
  <c r="N5"/>
  <c r="V13"/>
  <c r="X12"/>
  <c r="AJ20"/>
  <c r="AL19"/>
  <c r="AM19" s="1"/>
  <c r="AK43"/>
  <c r="AI44"/>
  <c r="O9"/>
  <c r="AS47"/>
  <c r="H9"/>
  <c r="AK31"/>
  <c r="AC8"/>
  <c r="AN16" l="1"/>
  <c r="AP16" s="1"/>
  <c r="AO16" s="1"/>
  <c r="AN15"/>
  <c r="AP15" s="1"/>
  <c r="AO15" s="1"/>
  <c r="AJ21"/>
  <c r="AL20"/>
  <c r="AM20" s="1"/>
  <c r="AR20"/>
  <c r="V14"/>
  <c r="X13"/>
  <c r="G7"/>
  <c r="I6"/>
  <c r="J6" s="1"/>
  <c r="N6"/>
  <c r="AI45"/>
  <c r="AK44" s="1"/>
  <c r="O10"/>
  <c r="AS48"/>
  <c r="H10"/>
  <c r="AK32"/>
  <c r="AC9"/>
  <c r="V15" l="1"/>
  <c r="X14"/>
  <c r="AJ22"/>
  <c r="AL21"/>
  <c r="AM21" s="1"/>
  <c r="AR21"/>
  <c r="G8"/>
  <c r="I7"/>
  <c r="J7" s="1"/>
  <c r="N7"/>
  <c r="AN17"/>
  <c r="AP17" s="1"/>
  <c r="AO17" s="1"/>
  <c r="AI46"/>
  <c r="AI47" s="1"/>
  <c r="AI48" s="1"/>
  <c r="AI49" s="1"/>
  <c r="AI50" s="1"/>
  <c r="AI51" s="1"/>
  <c r="AI52" s="1"/>
  <c r="AI53" s="1"/>
  <c r="AI54" s="1"/>
  <c r="AI55" s="1"/>
  <c r="AI56" s="1"/>
  <c r="AI57" s="1"/>
  <c r="O11"/>
  <c r="AS49"/>
  <c r="H11"/>
  <c r="AC10"/>
  <c r="W11"/>
  <c r="Y11" s="1"/>
  <c r="G9" l="1"/>
  <c r="I8"/>
  <c r="J8" s="1"/>
  <c r="N8"/>
  <c r="V16"/>
  <c r="X15"/>
  <c r="AJ23"/>
  <c r="AL22"/>
  <c r="AM22" s="1"/>
  <c r="AR22"/>
  <c r="AK45"/>
  <c r="O12"/>
  <c r="AS50"/>
  <c r="H12"/>
  <c r="AK34"/>
  <c r="AK33"/>
  <c r="AC11"/>
  <c r="W12"/>
  <c r="Y12" s="1"/>
  <c r="W13"/>
  <c r="Y13" s="1"/>
  <c r="AN18" l="1"/>
  <c r="AP18" s="1"/>
  <c r="AO18" s="1"/>
  <c r="V17"/>
  <c r="X16"/>
  <c r="G10"/>
  <c r="I9"/>
  <c r="J9" s="1"/>
  <c r="N9"/>
  <c r="AJ24"/>
  <c r="AL23"/>
  <c r="AM23" s="1"/>
  <c r="AR23"/>
  <c r="AN19"/>
  <c r="AP19" s="1"/>
  <c r="AO19" s="1"/>
  <c r="O13"/>
  <c r="AS51"/>
  <c r="H13"/>
  <c r="AK35"/>
  <c r="AC12"/>
  <c r="H14"/>
  <c r="AJ25" l="1"/>
  <c r="AL24"/>
  <c r="AM24" s="1"/>
  <c r="AR24"/>
  <c r="G11"/>
  <c r="I10"/>
  <c r="J10" s="1"/>
  <c r="N10"/>
  <c r="V18"/>
  <c r="X17"/>
  <c r="AN20"/>
  <c r="AP20" s="1"/>
  <c r="AO20" s="1"/>
  <c r="O14"/>
  <c r="AS52"/>
  <c r="AK36"/>
  <c r="AC13"/>
  <c r="W14"/>
  <c r="Y14" s="1"/>
  <c r="V19" l="1"/>
  <c r="X18"/>
  <c r="AJ26"/>
  <c r="AL25"/>
  <c r="AM25" s="1"/>
  <c r="AR25"/>
  <c r="G12"/>
  <c r="I11"/>
  <c r="J11" s="1"/>
  <c r="N11"/>
  <c r="O15"/>
  <c r="AS53"/>
  <c r="H15"/>
  <c r="AK37"/>
  <c r="AC14"/>
  <c r="W15"/>
  <c r="Y15" s="1"/>
  <c r="K7" l="1"/>
  <c r="L7" s="1"/>
  <c r="AN21"/>
  <c r="AP21" s="1"/>
  <c r="AO21" s="1"/>
  <c r="V20"/>
  <c r="X19"/>
  <c r="G13"/>
  <c r="I12"/>
  <c r="J12" s="1"/>
  <c r="N12"/>
  <c r="AJ27"/>
  <c r="AL26"/>
  <c r="AM26" s="1"/>
  <c r="AR26"/>
  <c r="O16"/>
  <c r="AS54"/>
  <c r="H16"/>
  <c r="AK38"/>
  <c r="AC15"/>
  <c r="W16"/>
  <c r="Y16" s="1"/>
  <c r="AJ28" l="1"/>
  <c r="AL27"/>
  <c r="AM27" s="1"/>
  <c r="AR27"/>
  <c r="K8"/>
  <c r="L8" s="1"/>
  <c r="V21"/>
  <c r="X20"/>
  <c r="AN22"/>
  <c r="AP22" s="1"/>
  <c r="AO22" s="1"/>
  <c r="G14"/>
  <c r="I13"/>
  <c r="J13" s="1"/>
  <c r="N13"/>
  <c r="O17"/>
  <c r="AS55"/>
  <c r="H17"/>
  <c r="AK39"/>
  <c r="AC16"/>
  <c r="W17"/>
  <c r="Y17" s="1"/>
  <c r="K9" l="1"/>
  <c r="L9" s="1"/>
  <c r="AN23"/>
  <c r="AP23" s="1"/>
  <c r="AO23" s="1"/>
  <c r="G15"/>
  <c r="I14"/>
  <c r="J14" s="1"/>
  <c r="N14"/>
  <c r="V22"/>
  <c r="X21"/>
  <c r="AJ29"/>
  <c r="AL28"/>
  <c r="AM28" s="1"/>
  <c r="AR28"/>
  <c r="O18"/>
  <c r="AS56"/>
  <c r="H18"/>
  <c r="AK40"/>
  <c r="AC17"/>
  <c r="W18"/>
  <c r="Y18" s="1"/>
  <c r="AJ30" l="1"/>
  <c r="AL29"/>
  <c r="AM29" s="1"/>
  <c r="AR29"/>
  <c r="V23"/>
  <c r="X22"/>
  <c r="K10"/>
  <c r="L10" s="1"/>
  <c r="AN24"/>
  <c r="AP24" s="1"/>
  <c r="AO24" s="1"/>
  <c r="AN25"/>
  <c r="AP25" s="1"/>
  <c r="AO25" s="1"/>
  <c r="G16"/>
  <c r="I15"/>
  <c r="J15" s="1"/>
  <c r="N15"/>
  <c r="AS57"/>
  <c r="H19"/>
  <c r="AK41"/>
  <c r="AC18"/>
  <c r="W19"/>
  <c r="Y19" s="1"/>
  <c r="Z15" l="1"/>
  <c r="AA15" s="1"/>
  <c r="K11"/>
  <c r="L11" s="1"/>
  <c r="AJ31"/>
  <c r="AL30"/>
  <c r="AM30" s="1"/>
  <c r="AR30"/>
  <c r="G17"/>
  <c r="I16"/>
  <c r="J16" s="1"/>
  <c r="N16"/>
  <c r="V24"/>
  <c r="X23"/>
  <c r="O20"/>
  <c r="H20"/>
  <c r="AC19"/>
  <c r="W20"/>
  <c r="Y20" s="1"/>
  <c r="G18" l="1"/>
  <c r="I17"/>
  <c r="J17" s="1"/>
  <c r="N17"/>
  <c r="AJ32"/>
  <c r="AL31"/>
  <c r="AM31" s="1"/>
  <c r="AR31"/>
  <c r="Z16"/>
  <c r="AA16" s="1"/>
  <c r="V25"/>
  <c r="X24"/>
  <c r="K12"/>
  <c r="L12" s="1"/>
  <c r="AN27"/>
  <c r="AP27" s="1"/>
  <c r="AO27" s="1"/>
  <c r="AN26"/>
  <c r="AP26" s="1"/>
  <c r="AO26" s="1"/>
  <c r="O21"/>
  <c r="H21"/>
  <c r="AC20"/>
  <c r="W21"/>
  <c r="Y21" s="1"/>
  <c r="Z17" l="1"/>
  <c r="AA17" s="1"/>
  <c r="V26"/>
  <c r="X25"/>
  <c r="G19"/>
  <c r="I18"/>
  <c r="J18" s="1"/>
  <c r="N18"/>
  <c r="AJ33"/>
  <c r="AL32"/>
  <c r="AM32" s="1"/>
  <c r="AR32"/>
  <c r="K13"/>
  <c r="L13" s="1"/>
  <c r="O22"/>
  <c r="H22"/>
  <c r="AC21"/>
  <c r="W22"/>
  <c r="Y22" s="1"/>
  <c r="Z18" l="1"/>
  <c r="AA18" s="1"/>
  <c r="AN28"/>
  <c r="AP28" s="1"/>
  <c r="AO28" s="1"/>
  <c r="G20"/>
  <c r="I19"/>
  <c r="J19" s="1"/>
  <c r="N19"/>
  <c r="AJ34"/>
  <c r="AL33"/>
  <c r="AM33" s="1"/>
  <c r="AR33"/>
  <c r="K14"/>
  <c r="L14" s="1"/>
  <c r="V27"/>
  <c r="X26"/>
  <c r="O23"/>
  <c r="H23"/>
  <c r="AC22"/>
  <c r="W23"/>
  <c r="Y23" s="1"/>
  <c r="Z19" l="1"/>
  <c r="AA19" s="1"/>
  <c r="AJ35"/>
  <c r="AL34"/>
  <c r="AM34" s="1"/>
  <c r="AR34"/>
  <c r="G21"/>
  <c r="I20"/>
  <c r="J20" s="1"/>
  <c r="N20"/>
  <c r="V28"/>
  <c r="X27"/>
  <c r="K15"/>
  <c r="L15" s="1"/>
  <c r="AN30"/>
  <c r="AP30" s="1"/>
  <c r="AO30" s="1"/>
  <c r="AN29"/>
  <c r="AP29" s="1"/>
  <c r="AO29" s="1"/>
  <c r="O24"/>
  <c r="H24"/>
  <c r="AC23"/>
  <c r="W24"/>
  <c r="Y24" s="1"/>
  <c r="Z20" l="1"/>
  <c r="AA20" s="1"/>
  <c r="G22"/>
  <c r="I21"/>
  <c r="J21" s="1"/>
  <c r="K17" s="1"/>
  <c r="L17" s="1"/>
  <c r="N21"/>
  <c r="V29"/>
  <c r="X28"/>
  <c r="K16"/>
  <c r="L16" s="1"/>
  <c r="AJ36"/>
  <c r="AL35"/>
  <c r="AM35" s="1"/>
  <c r="AR35"/>
  <c r="O25"/>
  <c r="H25"/>
  <c r="H26"/>
  <c r="AC24"/>
  <c r="W25"/>
  <c r="Y25" s="1"/>
  <c r="Z21" l="1"/>
  <c r="AA21" s="1"/>
  <c r="AJ37"/>
  <c r="AL36"/>
  <c r="AM36" s="1"/>
  <c r="AR36"/>
  <c r="G23"/>
  <c r="I22"/>
  <c r="J22" s="1"/>
  <c r="N22"/>
  <c r="AN31"/>
  <c r="AP31" s="1"/>
  <c r="AO31" s="1"/>
  <c r="AN32"/>
  <c r="AP32" s="1"/>
  <c r="AO32" s="1"/>
  <c r="V30"/>
  <c r="X29"/>
  <c r="K18"/>
  <c r="L18" s="1"/>
  <c r="O26"/>
  <c r="H28"/>
  <c r="H27"/>
  <c r="AC25"/>
  <c r="W26"/>
  <c r="Y26" s="1"/>
  <c r="W27"/>
  <c r="Y27" s="1"/>
  <c r="Z22" l="1"/>
  <c r="AA22" s="1"/>
  <c r="V31"/>
  <c r="X30"/>
  <c r="G24"/>
  <c r="I23"/>
  <c r="J23" s="1"/>
  <c r="N23"/>
  <c r="Z23"/>
  <c r="AA23" s="1"/>
  <c r="AJ38"/>
  <c r="AL37"/>
  <c r="AM37" s="1"/>
  <c r="AR37"/>
  <c r="O27"/>
  <c r="AC26"/>
  <c r="W28"/>
  <c r="Y28" s="1"/>
  <c r="Z24" l="1"/>
  <c r="AA24" s="1"/>
  <c r="AJ39"/>
  <c r="AL38"/>
  <c r="AM38" s="1"/>
  <c r="AR38"/>
  <c r="G25"/>
  <c r="I24"/>
  <c r="J24" s="1"/>
  <c r="N24"/>
  <c r="V32"/>
  <c r="X31"/>
  <c r="AN33"/>
  <c r="AP33" s="1"/>
  <c r="AO33" s="1"/>
  <c r="AN34"/>
  <c r="AP34" s="1"/>
  <c r="AO34" s="1"/>
  <c r="K19"/>
  <c r="L19" s="1"/>
  <c r="O28"/>
  <c r="H30"/>
  <c r="H29"/>
  <c r="AC27"/>
  <c r="G26" l="1"/>
  <c r="I25"/>
  <c r="J25" s="1"/>
  <c r="N25"/>
  <c r="V33"/>
  <c r="X32"/>
  <c r="K20"/>
  <c r="L20" s="1"/>
  <c r="AJ40"/>
  <c r="AL39"/>
  <c r="AM39" s="1"/>
  <c r="AR39"/>
  <c r="O29"/>
  <c r="AC28"/>
  <c r="W29"/>
  <c r="Y29" s="1"/>
  <c r="Z25" l="1"/>
  <c r="AA25" s="1"/>
  <c r="AN35"/>
  <c r="AP35" s="1"/>
  <c r="AO35" s="1"/>
  <c r="V34"/>
  <c r="X33"/>
  <c r="K21"/>
  <c r="L21" s="1"/>
  <c r="AJ41"/>
  <c r="AL40"/>
  <c r="AM40" s="1"/>
  <c r="AR40"/>
  <c r="G27"/>
  <c r="I26"/>
  <c r="J26" s="1"/>
  <c r="N26"/>
  <c r="O30"/>
  <c r="H32"/>
  <c r="H31"/>
  <c r="AC29"/>
  <c r="W30"/>
  <c r="Y30" s="1"/>
  <c r="G28" l="1"/>
  <c r="I27"/>
  <c r="J27" s="1"/>
  <c r="N27"/>
  <c r="AN36"/>
  <c r="AP36" s="1"/>
  <c r="AO36" s="1"/>
  <c r="V35"/>
  <c r="X34"/>
  <c r="K22"/>
  <c r="L22" s="1"/>
  <c r="AJ42"/>
  <c r="AL41"/>
  <c r="AM41" s="1"/>
  <c r="AR41"/>
  <c r="K23"/>
  <c r="L23" s="1"/>
  <c r="Z26"/>
  <c r="AA26" s="1"/>
  <c r="O31"/>
  <c r="H33"/>
  <c r="AC30"/>
  <c r="W33"/>
  <c r="Y33" s="1"/>
  <c r="W31"/>
  <c r="Y31" s="1"/>
  <c r="V36" l="1"/>
  <c r="X35"/>
  <c r="Z27"/>
  <c r="AA27" s="1"/>
  <c r="AJ43"/>
  <c r="AL42"/>
  <c r="AM42" s="1"/>
  <c r="AR42"/>
  <c r="G29"/>
  <c r="I28"/>
  <c r="J28" s="1"/>
  <c r="K24" s="1"/>
  <c r="L24" s="1"/>
  <c r="N28"/>
  <c r="AN37"/>
  <c r="AP37" s="1"/>
  <c r="AO37" s="1"/>
  <c r="O32"/>
  <c r="H34"/>
  <c r="AC31"/>
  <c r="W34"/>
  <c r="Y34" s="1"/>
  <c r="W32"/>
  <c r="Y32" s="1"/>
  <c r="AH20"/>
  <c r="Z30" l="1"/>
  <c r="AA30" s="1"/>
  <c r="G30"/>
  <c r="I29"/>
  <c r="J29" s="1"/>
  <c r="N29"/>
  <c r="AN38"/>
  <c r="AP38" s="1"/>
  <c r="AO38" s="1"/>
  <c r="Z28"/>
  <c r="AA28" s="1"/>
  <c r="AJ44"/>
  <c r="AL43"/>
  <c r="AM43" s="1"/>
  <c r="AR43"/>
  <c r="V37"/>
  <c r="X36"/>
  <c r="K25"/>
  <c r="L25" s="1"/>
  <c r="Z29"/>
  <c r="AA29" s="1"/>
  <c r="O33"/>
  <c r="H35"/>
  <c r="AC32"/>
  <c r="W35"/>
  <c r="Y35" s="1"/>
  <c r="AN39" l="1"/>
  <c r="AP39" s="1"/>
  <c r="AO39" s="1"/>
  <c r="Z31"/>
  <c r="AA31" s="1"/>
  <c r="AJ45"/>
  <c r="AL44"/>
  <c r="AM44" s="1"/>
  <c r="AR44"/>
  <c r="V38"/>
  <c r="X37"/>
  <c r="G31"/>
  <c r="I30"/>
  <c r="J30" s="1"/>
  <c r="N30"/>
  <c r="O34"/>
  <c r="H36"/>
  <c r="W36"/>
  <c r="Y36" s="1"/>
  <c r="AC33"/>
  <c r="AN40" l="1"/>
  <c r="AP40" s="1"/>
  <c r="AO40" s="1"/>
  <c r="Z32"/>
  <c r="AA32" s="1"/>
  <c r="G32"/>
  <c r="I31"/>
  <c r="J31" s="1"/>
  <c r="N31"/>
  <c r="V39"/>
  <c r="X38"/>
  <c r="K27"/>
  <c r="L27" s="1"/>
  <c r="K26"/>
  <c r="L26" s="1"/>
  <c r="AJ46"/>
  <c r="AL45"/>
  <c r="AM45" s="1"/>
  <c r="AR45"/>
  <c r="AH7"/>
  <c r="AH10"/>
  <c r="O35"/>
  <c r="H37"/>
  <c r="AC34"/>
  <c r="W37"/>
  <c r="Y37" s="1"/>
  <c r="AN43" l="1"/>
  <c r="AP43" s="1"/>
  <c r="AO43" s="1"/>
  <c r="AN44"/>
  <c r="AP44" s="1"/>
  <c r="AO44" s="1"/>
  <c r="AN42"/>
  <c r="AP42" s="1"/>
  <c r="AO42" s="1"/>
  <c r="AN45"/>
  <c r="AP45" s="1"/>
  <c r="AO45" s="1"/>
  <c r="Z33"/>
  <c r="AA33" s="1"/>
  <c r="AU7"/>
  <c r="AU6"/>
  <c r="AU9"/>
  <c r="AU10"/>
  <c r="AU8"/>
  <c r="AN41"/>
  <c r="AP41" s="1"/>
  <c r="AO41" s="1"/>
  <c r="G33"/>
  <c r="I32"/>
  <c r="J32" s="1"/>
  <c r="N32"/>
  <c r="AJ47"/>
  <c r="AR46"/>
  <c r="AU5" s="1"/>
  <c r="V40"/>
  <c r="X39"/>
  <c r="O36"/>
  <c r="H38"/>
  <c r="W38"/>
  <c r="Y38" s="1"/>
  <c r="AC35"/>
  <c r="Z34" l="1"/>
  <c r="AA34" s="1"/>
  <c r="V41"/>
  <c r="X40"/>
  <c r="AJ48"/>
  <c r="AR47"/>
  <c r="AU4" s="1"/>
  <c r="G34"/>
  <c r="I33"/>
  <c r="J33" s="1"/>
  <c r="N33"/>
  <c r="K28"/>
  <c r="L28" s="1"/>
  <c r="AH23"/>
  <c r="O37"/>
  <c r="H39"/>
  <c r="AC36"/>
  <c r="W39"/>
  <c r="Y39" s="1"/>
  <c r="Z35" l="1"/>
  <c r="AA35" s="1"/>
  <c r="G35"/>
  <c r="I34"/>
  <c r="J34" s="1"/>
  <c r="N34"/>
  <c r="AJ49"/>
  <c r="AR48"/>
  <c r="AU3" s="1"/>
  <c r="V42"/>
  <c r="X41"/>
  <c r="K30"/>
  <c r="L30" s="1"/>
  <c r="K29"/>
  <c r="L29" s="1"/>
  <c r="O38"/>
  <c r="H40"/>
  <c r="W40"/>
  <c r="Y40" s="1"/>
  <c r="AC37"/>
  <c r="Z36" l="1"/>
  <c r="AA36" s="1"/>
  <c r="V43"/>
  <c r="X42"/>
  <c r="AJ50"/>
  <c r="AR49"/>
  <c r="AU2" s="1"/>
  <c r="G36"/>
  <c r="I35"/>
  <c r="J35" s="1"/>
  <c r="K31" s="1"/>
  <c r="L31" s="1"/>
  <c r="N35"/>
  <c r="O39"/>
  <c r="H41"/>
  <c r="AC38"/>
  <c r="W41"/>
  <c r="Y41" s="1"/>
  <c r="Z37" l="1"/>
  <c r="AA37" s="1"/>
  <c r="AJ51"/>
  <c r="AR50"/>
  <c r="V44"/>
  <c r="X43"/>
  <c r="G37"/>
  <c r="I36"/>
  <c r="J36" s="1"/>
  <c r="K32" s="1"/>
  <c r="L32" s="1"/>
  <c r="N36"/>
  <c r="O40"/>
  <c r="H42"/>
  <c r="W42"/>
  <c r="Y42" s="1"/>
  <c r="AC39"/>
  <c r="Z38" l="1"/>
  <c r="AA38" s="1"/>
  <c r="V45"/>
  <c r="X44"/>
  <c r="AJ52"/>
  <c r="AR51"/>
  <c r="G38"/>
  <c r="I37"/>
  <c r="J37" s="1"/>
  <c r="N37"/>
  <c r="O41"/>
  <c r="AC40"/>
  <c r="W43"/>
  <c r="Y43" s="1"/>
  <c r="Z39" l="1"/>
  <c r="AA39" s="1"/>
  <c r="G39"/>
  <c r="I38"/>
  <c r="J38" s="1"/>
  <c r="N38"/>
  <c r="K33"/>
  <c r="L33" s="1"/>
  <c r="AJ53"/>
  <c r="AR52"/>
  <c r="V46"/>
  <c r="X45"/>
  <c r="O42"/>
  <c r="H43"/>
  <c r="H44"/>
  <c r="W44"/>
  <c r="Y44" s="1"/>
  <c r="AC41"/>
  <c r="Z40" l="1"/>
  <c r="AA40" s="1"/>
  <c r="V47"/>
  <c r="X46"/>
  <c r="AJ54"/>
  <c r="AR53"/>
  <c r="K34"/>
  <c r="L34" s="1"/>
  <c r="G40"/>
  <c r="I39"/>
  <c r="J39" s="1"/>
  <c r="N39"/>
  <c r="O43"/>
  <c r="H45"/>
  <c r="AC42"/>
  <c r="W45"/>
  <c r="Y45" s="1"/>
  <c r="Z41" l="1"/>
  <c r="AA41" s="1"/>
  <c r="G41"/>
  <c r="I40"/>
  <c r="J40" s="1"/>
  <c r="K36" s="1"/>
  <c r="L36" s="1"/>
  <c r="N40"/>
  <c r="K35"/>
  <c r="L35" s="1"/>
  <c r="AJ55"/>
  <c r="AR54"/>
  <c r="V48"/>
  <c r="X47"/>
  <c r="O44"/>
  <c r="H46"/>
  <c r="H47"/>
  <c r="W46"/>
  <c r="Y46" s="1"/>
  <c r="AC43"/>
  <c r="Z42" l="1"/>
  <c r="AA42" s="1"/>
  <c r="G42"/>
  <c r="I41"/>
  <c r="J41" s="1"/>
  <c r="N41"/>
  <c r="V49"/>
  <c r="X48"/>
  <c r="AJ56"/>
  <c r="AR55"/>
  <c r="O45"/>
  <c r="H48"/>
  <c r="AC44"/>
  <c r="W47"/>
  <c r="Y47" s="1"/>
  <c r="Z43" l="1"/>
  <c r="AA43" s="1"/>
  <c r="AJ57"/>
  <c r="AR57" s="1"/>
  <c r="AR56"/>
  <c r="V50"/>
  <c r="X49"/>
  <c r="G43"/>
  <c r="I42"/>
  <c r="J42" s="1"/>
  <c r="N42"/>
  <c r="K37"/>
  <c r="L37" s="1"/>
  <c r="O46"/>
  <c r="H49"/>
  <c r="H50"/>
  <c r="W48"/>
  <c r="Y48" s="1"/>
  <c r="AC45"/>
  <c r="Z44" l="1"/>
  <c r="AA44" s="1"/>
  <c r="K38"/>
  <c r="L38" s="1"/>
  <c r="G44"/>
  <c r="I43"/>
  <c r="J43" s="1"/>
  <c r="N43"/>
  <c r="V51"/>
  <c r="X50"/>
  <c r="O47"/>
  <c r="H51"/>
  <c r="AC46"/>
  <c r="W49"/>
  <c r="Y49" s="1"/>
  <c r="Z45" l="1"/>
  <c r="AA45" s="1"/>
  <c r="V52"/>
  <c r="X51"/>
  <c r="G45"/>
  <c r="I44"/>
  <c r="J44" s="1"/>
  <c r="N44"/>
  <c r="K39"/>
  <c r="L39" s="1"/>
  <c r="O48"/>
  <c r="H52"/>
  <c r="W50"/>
  <c r="Y50" s="1"/>
  <c r="AC47"/>
  <c r="Z46" l="1"/>
  <c r="AA46" s="1"/>
  <c r="K40"/>
  <c r="L40" s="1"/>
  <c r="G46"/>
  <c r="I45"/>
  <c r="J45" s="1"/>
  <c r="N45"/>
  <c r="V53"/>
  <c r="X52"/>
  <c r="O49"/>
  <c r="AC48"/>
  <c r="W51"/>
  <c r="Y51" s="1"/>
  <c r="Z47" l="1"/>
  <c r="AA47" s="1"/>
  <c r="G47"/>
  <c r="I46"/>
  <c r="J46" s="1"/>
  <c r="N46"/>
  <c r="V54"/>
  <c r="X53"/>
  <c r="K42"/>
  <c r="L42" s="1"/>
  <c r="K41"/>
  <c r="L41" s="1"/>
  <c r="O50"/>
  <c r="H53"/>
  <c r="H54"/>
  <c r="W52"/>
  <c r="Y52" s="1"/>
  <c r="AC49"/>
  <c r="Z48" l="1"/>
  <c r="AA48" s="1"/>
  <c r="V55"/>
  <c r="X54"/>
  <c r="G48"/>
  <c r="I47"/>
  <c r="J47" s="1"/>
  <c r="N47"/>
  <c r="O51"/>
  <c r="H56"/>
  <c r="H55"/>
  <c r="AC50"/>
  <c r="W53"/>
  <c r="Y53" s="1"/>
  <c r="Z49" l="1"/>
  <c r="AA49" s="1"/>
  <c r="K43"/>
  <c r="L43" s="1"/>
  <c r="G49"/>
  <c r="I48"/>
  <c r="J48" s="1"/>
  <c r="N48"/>
  <c r="V56"/>
  <c r="X55"/>
  <c r="O52"/>
  <c r="W54"/>
  <c r="Y54" s="1"/>
  <c r="AC51"/>
  <c r="Z50" l="1"/>
  <c r="AA50" s="1"/>
  <c r="V57"/>
  <c r="X56"/>
  <c r="K44"/>
  <c r="L44" s="1"/>
  <c r="G50"/>
  <c r="I49"/>
  <c r="J49" s="1"/>
  <c r="N49"/>
  <c r="O53"/>
  <c r="H57"/>
  <c r="AC52"/>
  <c r="W55"/>
  <c r="Y55" s="1"/>
  <c r="Z51" l="1"/>
  <c r="AA51" s="1"/>
  <c r="G51"/>
  <c r="I50"/>
  <c r="J50" s="1"/>
  <c r="N50"/>
  <c r="V58"/>
  <c r="X57"/>
  <c r="K45"/>
  <c r="L45" s="1"/>
  <c r="O54"/>
  <c r="H59"/>
  <c r="H58"/>
  <c r="W56"/>
  <c r="Y56" s="1"/>
  <c r="AC53"/>
  <c r="Z52" l="1"/>
  <c r="AA52" s="1"/>
  <c r="V59"/>
  <c r="X58"/>
  <c r="K46"/>
  <c r="L46" s="1"/>
  <c r="G52"/>
  <c r="I51"/>
  <c r="J51" s="1"/>
  <c r="N51"/>
  <c r="O55"/>
  <c r="AC54"/>
  <c r="W57"/>
  <c r="Y57" s="1"/>
  <c r="Z53" l="1"/>
  <c r="AA53" s="1"/>
  <c r="G53"/>
  <c r="I52"/>
  <c r="J52" s="1"/>
  <c r="N52"/>
  <c r="V60"/>
  <c r="X59"/>
  <c r="K47"/>
  <c r="L47" s="1"/>
  <c r="O56"/>
  <c r="H60"/>
  <c r="W58"/>
  <c r="Y58" s="1"/>
  <c r="AC55"/>
  <c r="Z54" l="1"/>
  <c r="AA54" s="1"/>
  <c r="V61"/>
  <c r="X60"/>
  <c r="K48"/>
  <c r="L48" s="1"/>
  <c r="G54"/>
  <c r="I53"/>
  <c r="J53" s="1"/>
  <c r="N53"/>
  <c r="O57"/>
  <c r="H61"/>
  <c r="AC56"/>
  <c r="W59"/>
  <c r="Y59" s="1"/>
  <c r="Z55" l="1"/>
  <c r="AA55" s="1"/>
  <c r="K49"/>
  <c r="L49" s="1"/>
  <c r="V62"/>
  <c r="X61"/>
  <c r="G55"/>
  <c r="I54"/>
  <c r="J54" s="1"/>
  <c r="N54"/>
  <c r="O58"/>
  <c r="H63"/>
  <c r="H62"/>
  <c r="W60"/>
  <c r="Y60" s="1"/>
  <c r="AC57"/>
  <c r="Z56" l="1"/>
  <c r="AA56" s="1"/>
  <c r="K50"/>
  <c r="L50" s="1"/>
  <c r="G56"/>
  <c r="I55"/>
  <c r="J55" s="1"/>
  <c r="N55"/>
  <c r="V63"/>
  <c r="X62"/>
  <c r="O59"/>
  <c r="H64"/>
  <c r="AC58"/>
  <c r="W61"/>
  <c r="Y61" s="1"/>
  <c r="Z57" l="1"/>
  <c r="AA57" s="1"/>
  <c r="G57"/>
  <c r="I56"/>
  <c r="J56" s="1"/>
  <c r="N56"/>
  <c r="V64"/>
  <c r="X63"/>
  <c r="K51"/>
  <c r="L51" s="1"/>
  <c r="O60"/>
  <c r="H66"/>
  <c r="H65"/>
  <c r="W62"/>
  <c r="Y62" s="1"/>
  <c r="AC59"/>
  <c r="Z58" l="1"/>
  <c r="AA58" s="1"/>
  <c r="K52"/>
  <c r="L52" s="1"/>
  <c r="V65"/>
  <c r="X64"/>
  <c r="G58"/>
  <c r="I57"/>
  <c r="J57" s="1"/>
  <c r="N57"/>
  <c r="O61"/>
  <c r="H67"/>
  <c r="AC60"/>
  <c r="W63"/>
  <c r="Y63" s="1"/>
  <c r="Z59" l="1"/>
  <c r="AA59" s="1"/>
  <c r="K53"/>
  <c r="L53" s="1"/>
  <c r="G59"/>
  <c r="I58"/>
  <c r="J58" s="1"/>
  <c r="N58"/>
  <c r="V66"/>
  <c r="X65"/>
  <c r="O62"/>
  <c r="H68"/>
  <c r="W64"/>
  <c r="Y64" s="1"/>
  <c r="AC61"/>
  <c r="Z60" l="1"/>
  <c r="AA60" s="1"/>
  <c r="V67"/>
  <c r="X66"/>
  <c r="K54"/>
  <c r="L54" s="1"/>
  <c r="G60"/>
  <c r="I59"/>
  <c r="J59" s="1"/>
  <c r="N59"/>
  <c r="O63"/>
  <c r="H69"/>
  <c r="AC62"/>
  <c r="W65"/>
  <c r="Y65" s="1"/>
  <c r="Z61" l="1"/>
  <c r="AA61" s="1"/>
  <c r="G61"/>
  <c r="I60"/>
  <c r="J60" s="1"/>
  <c r="N60"/>
  <c r="K55"/>
  <c r="L55" s="1"/>
  <c r="V68"/>
  <c r="X67"/>
  <c r="O64"/>
  <c r="H70"/>
  <c r="W66"/>
  <c r="Y66" s="1"/>
  <c r="AC63"/>
  <c r="Z62" l="1"/>
  <c r="AA62" s="1"/>
  <c r="V69"/>
  <c r="X68"/>
  <c r="G62"/>
  <c r="I61"/>
  <c r="J61" s="1"/>
  <c r="N61"/>
  <c r="K56"/>
  <c r="L56" s="1"/>
  <c r="O65"/>
  <c r="H71"/>
  <c r="AC64"/>
  <c r="W67"/>
  <c r="Y67" s="1"/>
  <c r="Z63" l="1"/>
  <c r="AA63" s="1"/>
  <c r="G63"/>
  <c r="I62"/>
  <c r="J62" s="1"/>
  <c r="N62"/>
  <c r="V70"/>
  <c r="X69"/>
  <c r="K57"/>
  <c r="L57" s="1"/>
  <c r="O66"/>
  <c r="H72"/>
  <c r="W68"/>
  <c r="Y68" s="1"/>
  <c r="AC65"/>
  <c r="Z64" l="1"/>
  <c r="AA64" s="1"/>
  <c r="G64"/>
  <c r="I63"/>
  <c r="J63" s="1"/>
  <c r="N63"/>
  <c r="V71"/>
  <c r="X70"/>
  <c r="K58"/>
  <c r="L58" s="1"/>
  <c r="K59"/>
  <c r="L59" s="1"/>
  <c r="O67"/>
  <c r="H73"/>
  <c r="AC66"/>
  <c r="W69"/>
  <c r="Y69" s="1"/>
  <c r="Z65" l="1"/>
  <c r="AA65" s="1"/>
  <c r="V72"/>
  <c r="X71"/>
  <c r="G65"/>
  <c r="I64"/>
  <c r="J64" s="1"/>
  <c r="N64"/>
  <c r="O68"/>
  <c r="H74"/>
  <c r="W70"/>
  <c r="Y70" s="1"/>
  <c r="AC67"/>
  <c r="Z66" l="1"/>
  <c r="AA66" s="1"/>
  <c r="K60"/>
  <c r="L60" s="1"/>
  <c r="G66"/>
  <c r="I65"/>
  <c r="J65" s="1"/>
  <c r="N65"/>
  <c r="V73"/>
  <c r="X72"/>
  <c r="O69"/>
  <c r="H75"/>
  <c r="AC68"/>
  <c r="W71"/>
  <c r="Y71" s="1"/>
  <c r="Z67" l="1"/>
  <c r="AA67" s="1"/>
  <c r="G67"/>
  <c r="I66"/>
  <c r="J66" s="1"/>
  <c r="K62" s="1"/>
  <c r="L62" s="1"/>
  <c r="N66"/>
  <c r="V74"/>
  <c r="X73"/>
  <c r="K61"/>
  <c r="L61" s="1"/>
  <c r="O70"/>
  <c r="H76"/>
  <c r="W72"/>
  <c r="Y72" s="1"/>
  <c r="AC69"/>
  <c r="Z68" l="1"/>
  <c r="AA68" s="1"/>
  <c r="V75"/>
  <c r="X74"/>
  <c r="G68"/>
  <c r="I67"/>
  <c r="J67" s="1"/>
  <c r="N67"/>
  <c r="O71"/>
  <c r="AC70"/>
  <c r="W73"/>
  <c r="Y73" s="1"/>
  <c r="Z69" l="1"/>
  <c r="AA69" s="1"/>
  <c r="K63"/>
  <c r="L63" s="1"/>
  <c r="G69"/>
  <c r="I68"/>
  <c r="J68" s="1"/>
  <c r="N68"/>
  <c r="V76"/>
  <c r="X75"/>
  <c r="O72"/>
  <c r="H77"/>
  <c r="H78"/>
  <c r="H79"/>
  <c r="W74"/>
  <c r="Y74" s="1"/>
  <c r="AC71"/>
  <c r="Z70" l="1"/>
  <c r="AA70" s="1"/>
  <c r="G70"/>
  <c r="I69"/>
  <c r="J69" s="1"/>
  <c r="K65" s="1"/>
  <c r="L65" s="1"/>
  <c r="N69"/>
  <c r="K64"/>
  <c r="L64" s="1"/>
  <c r="V77"/>
  <c r="X76"/>
  <c r="O73"/>
  <c r="H80"/>
  <c r="AC72"/>
  <c r="W75"/>
  <c r="Y75" s="1"/>
  <c r="Z71" l="1"/>
  <c r="AA71" s="1"/>
  <c r="V78"/>
  <c r="X77"/>
  <c r="G71"/>
  <c r="I70"/>
  <c r="J70" s="1"/>
  <c r="N70"/>
  <c r="O74"/>
  <c r="H81"/>
  <c r="W76"/>
  <c r="Y76" s="1"/>
  <c r="AC73"/>
  <c r="Z72" l="1"/>
  <c r="AA72" s="1"/>
  <c r="G72"/>
  <c r="I71"/>
  <c r="J71" s="1"/>
  <c r="K67" s="1"/>
  <c r="L67" s="1"/>
  <c r="N71"/>
  <c r="V79"/>
  <c r="X78"/>
  <c r="K66"/>
  <c r="L66" s="1"/>
  <c r="O75"/>
  <c r="H82"/>
  <c r="AC74"/>
  <c r="W77"/>
  <c r="Y77" s="1"/>
  <c r="Z73" l="1"/>
  <c r="AA73" s="1"/>
  <c r="V80"/>
  <c r="X79"/>
  <c r="G73"/>
  <c r="I72"/>
  <c r="J72" s="1"/>
  <c r="N72"/>
  <c r="O76"/>
  <c r="H83"/>
  <c r="W78"/>
  <c r="Y78" s="1"/>
  <c r="AC75"/>
  <c r="Z74" l="1"/>
  <c r="AA74" s="1"/>
  <c r="G74"/>
  <c r="I73"/>
  <c r="J73" s="1"/>
  <c r="K69" s="1"/>
  <c r="L69" s="1"/>
  <c r="N73"/>
  <c r="V81"/>
  <c r="X80"/>
  <c r="K68"/>
  <c r="L68" s="1"/>
  <c r="O77"/>
  <c r="H84"/>
  <c r="AC76"/>
  <c r="W79"/>
  <c r="Y79" s="1"/>
  <c r="Z75" l="1"/>
  <c r="AA75" s="1"/>
  <c r="V82"/>
  <c r="X81"/>
  <c r="G75"/>
  <c r="I74"/>
  <c r="J74" s="1"/>
  <c r="N74"/>
  <c r="O78"/>
  <c r="W80"/>
  <c r="Y80" s="1"/>
  <c r="AC77"/>
  <c r="Z76" l="1"/>
  <c r="AA76" s="1"/>
  <c r="G76"/>
  <c r="I75"/>
  <c r="J75" s="1"/>
  <c r="N75"/>
  <c r="V83"/>
  <c r="X82"/>
  <c r="K70"/>
  <c r="L70" s="1"/>
  <c r="O79"/>
  <c r="H86"/>
  <c r="H85"/>
  <c r="AC78"/>
  <c r="W81"/>
  <c r="Y81" s="1"/>
  <c r="Z77" l="1"/>
  <c r="AA77" s="1"/>
  <c r="V84"/>
  <c r="X83"/>
  <c r="K71"/>
  <c r="L71" s="1"/>
  <c r="G77"/>
  <c r="I76"/>
  <c r="J76" s="1"/>
  <c r="N76"/>
  <c r="O80"/>
  <c r="H88"/>
  <c r="H87"/>
  <c r="W82"/>
  <c r="Y82" s="1"/>
  <c r="AC79"/>
  <c r="Z78" l="1"/>
  <c r="AA78" s="1"/>
  <c r="K72"/>
  <c r="L72" s="1"/>
  <c r="V85"/>
  <c r="X84"/>
  <c r="G78"/>
  <c r="I77"/>
  <c r="J77" s="1"/>
  <c r="N77"/>
  <c r="O81"/>
  <c r="H89"/>
  <c r="AC80"/>
  <c r="W83"/>
  <c r="Y83" s="1"/>
  <c r="Z79" l="1"/>
  <c r="AA79" s="1"/>
  <c r="G79"/>
  <c r="I78"/>
  <c r="J78" s="1"/>
  <c r="K74" s="1"/>
  <c r="L74" s="1"/>
  <c r="N78"/>
  <c r="K73"/>
  <c r="L73" s="1"/>
  <c r="V86"/>
  <c r="X85"/>
  <c r="O82"/>
  <c r="H90"/>
  <c r="W84"/>
  <c r="Y84" s="1"/>
  <c r="AC81"/>
  <c r="Z80" l="1"/>
  <c r="AA80" s="1"/>
  <c r="V87"/>
  <c r="X86"/>
  <c r="G80"/>
  <c r="I79"/>
  <c r="J79" s="1"/>
  <c r="N79"/>
  <c r="O83"/>
  <c r="H91"/>
  <c r="AC82"/>
  <c r="W85"/>
  <c r="Y85" s="1"/>
  <c r="Z81" l="1"/>
  <c r="AA81" s="1"/>
  <c r="K75"/>
  <c r="L75" s="1"/>
  <c r="V88"/>
  <c r="X87"/>
  <c r="G81"/>
  <c r="I80"/>
  <c r="J80" s="1"/>
  <c r="K76" s="1"/>
  <c r="L76" s="1"/>
  <c r="N80"/>
  <c r="O84"/>
  <c r="H92"/>
  <c r="W86"/>
  <c r="Y86" s="1"/>
  <c r="AC83"/>
  <c r="Z82" l="1"/>
  <c r="AA82" s="1"/>
  <c r="V89"/>
  <c r="X88"/>
  <c r="G82"/>
  <c r="I81"/>
  <c r="J81" s="1"/>
  <c r="N81"/>
  <c r="O85"/>
  <c r="H93"/>
  <c r="AC84"/>
  <c r="W87"/>
  <c r="Y87" s="1"/>
  <c r="Z83" l="1"/>
  <c r="AA83" s="1"/>
  <c r="G83"/>
  <c r="I82"/>
  <c r="J82" s="1"/>
  <c r="N82"/>
  <c r="V90"/>
  <c r="X89"/>
  <c r="K77"/>
  <c r="L77" s="1"/>
  <c r="O86"/>
  <c r="H94"/>
  <c r="W88"/>
  <c r="Y88" s="1"/>
  <c r="AC85"/>
  <c r="Z84" l="1"/>
  <c r="AA84" s="1"/>
  <c r="V91"/>
  <c r="X90"/>
  <c r="K78"/>
  <c r="L78" s="1"/>
  <c r="G84"/>
  <c r="I83"/>
  <c r="J83" s="1"/>
  <c r="N83"/>
  <c r="O87"/>
  <c r="AC86"/>
  <c r="W89"/>
  <c r="Y89" s="1"/>
  <c r="Z85" l="1"/>
  <c r="AA85" s="1"/>
  <c r="K79"/>
  <c r="L79" s="1"/>
  <c r="V92"/>
  <c r="X91"/>
  <c r="G85"/>
  <c r="I84"/>
  <c r="J84" s="1"/>
  <c r="N84"/>
  <c r="O88"/>
  <c r="H96"/>
  <c r="H95"/>
  <c r="W90"/>
  <c r="Y90" s="1"/>
  <c r="AC87"/>
  <c r="Z86" l="1"/>
  <c r="AA86" s="1"/>
  <c r="K80"/>
  <c r="L80" s="1"/>
  <c r="V93"/>
  <c r="X92"/>
  <c r="G86"/>
  <c r="I85"/>
  <c r="J85" s="1"/>
  <c r="K81" s="1"/>
  <c r="L81" s="1"/>
  <c r="N85"/>
  <c r="O89"/>
  <c r="H97"/>
  <c r="AC88"/>
  <c r="W91"/>
  <c r="Y91" s="1"/>
  <c r="Z87" l="1"/>
  <c r="AA87" s="1"/>
  <c r="V94"/>
  <c r="X93"/>
  <c r="G87"/>
  <c r="I86"/>
  <c r="J86" s="1"/>
  <c r="N86"/>
  <c r="O90"/>
  <c r="H98"/>
  <c r="W92"/>
  <c r="Y92" s="1"/>
  <c r="AC89"/>
  <c r="Z88" l="1"/>
  <c r="AA88" s="1"/>
  <c r="K82"/>
  <c r="L82" s="1"/>
  <c r="V95"/>
  <c r="X94"/>
  <c r="G88"/>
  <c r="I87"/>
  <c r="J87" s="1"/>
  <c r="N87"/>
  <c r="O91"/>
  <c r="H99"/>
  <c r="AC90"/>
  <c r="W93"/>
  <c r="Y93" s="1"/>
  <c r="Z89" l="1"/>
  <c r="AA89" s="1"/>
  <c r="K83"/>
  <c r="L83" s="1"/>
  <c r="G89"/>
  <c r="I88"/>
  <c r="J88" s="1"/>
  <c r="N88"/>
  <c r="V96"/>
  <c r="X95"/>
  <c r="O92"/>
  <c r="H100"/>
  <c r="H101"/>
  <c r="W94"/>
  <c r="Y94" s="1"/>
  <c r="AC91"/>
  <c r="Z90" l="1"/>
  <c r="AA90" s="1"/>
  <c r="G90"/>
  <c r="I89"/>
  <c r="J89" s="1"/>
  <c r="N89"/>
  <c r="V97"/>
  <c r="X96"/>
  <c r="K84"/>
  <c r="L84" s="1"/>
  <c r="O93"/>
  <c r="W97"/>
  <c r="H102"/>
  <c r="AC92"/>
  <c r="W95"/>
  <c r="Y95" s="1"/>
  <c r="Z91" l="1"/>
  <c r="AA91" s="1"/>
  <c r="K85"/>
  <c r="L85" s="1"/>
  <c r="V98"/>
  <c r="X97"/>
  <c r="Y97" s="1"/>
  <c r="G91"/>
  <c r="I90"/>
  <c r="J90" s="1"/>
  <c r="N90"/>
  <c r="O94"/>
  <c r="W99"/>
  <c r="W100"/>
  <c r="W98"/>
  <c r="H103"/>
  <c r="W96"/>
  <c r="Y96" s="1"/>
  <c r="AC93"/>
  <c r="Z92" l="1"/>
  <c r="AA92" s="1"/>
  <c r="K86"/>
  <c r="L86" s="1"/>
  <c r="Z93"/>
  <c r="AA93" s="1"/>
  <c r="G92"/>
  <c r="I91"/>
  <c r="J91" s="1"/>
  <c r="N91"/>
  <c r="V99"/>
  <c r="X98"/>
  <c r="Y98" s="1"/>
  <c r="O95"/>
  <c r="W101"/>
  <c r="H104"/>
  <c r="AC94"/>
  <c r="Z94" l="1"/>
  <c r="AA94" s="1"/>
  <c r="G93"/>
  <c r="I92"/>
  <c r="J92" s="1"/>
  <c r="N92"/>
  <c r="V100"/>
  <c r="X99"/>
  <c r="Y99" s="1"/>
  <c r="K87"/>
  <c r="L87" s="1"/>
  <c r="O96"/>
  <c r="W102"/>
  <c r="H105"/>
  <c r="AC95"/>
  <c r="V101" l="1"/>
  <c r="X100"/>
  <c r="Y100" s="1"/>
  <c r="K88"/>
  <c r="L88" s="1"/>
  <c r="Z95"/>
  <c r="AA95" s="1"/>
  <c r="G94"/>
  <c r="I93"/>
  <c r="J93" s="1"/>
  <c r="N93"/>
  <c r="O97"/>
  <c r="H106"/>
  <c r="K89" l="1"/>
  <c r="L89" s="1"/>
  <c r="Z96"/>
  <c r="AA96" s="1"/>
  <c r="G95"/>
  <c r="I94"/>
  <c r="J94" s="1"/>
  <c r="N94"/>
  <c r="V102"/>
  <c r="X101"/>
  <c r="Y101" s="1"/>
  <c r="O98"/>
  <c r="AC97"/>
  <c r="AC96"/>
  <c r="W104"/>
  <c r="AC98"/>
  <c r="W103"/>
  <c r="H107"/>
  <c r="V103" l="1"/>
  <c r="X102"/>
  <c r="Y102" s="1"/>
  <c r="K90"/>
  <c r="L90" s="1"/>
  <c r="Z97"/>
  <c r="AA97" s="1"/>
  <c r="G96"/>
  <c r="I95"/>
  <c r="J95" s="1"/>
  <c r="N95"/>
  <c r="O99"/>
  <c r="AC99"/>
  <c r="W105"/>
  <c r="H108"/>
  <c r="K91" l="1"/>
  <c r="L91" s="1"/>
  <c r="V104"/>
  <c r="X103"/>
  <c r="Y103" s="1"/>
  <c r="G97"/>
  <c r="I96"/>
  <c r="J96" s="1"/>
  <c r="N96"/>
  <c r="Z98"/>
  <c r="AA98" s="1"/>
  <c r="O100"/>
  <c r="W106"/>
  <c r="AC100"/>
  <c r="K92" l="1"/>
  <c r="L92" s="1"/>
  <c r="Z99"/>
  <c r="AA99" s="1"/>
  <c r="G98"/>
  <c r="I97"/>
  <c r="J97" s="1"/>
  <c r="N97"/>
  <c r="V105"/>
  <c r="X104"/>
  <c r="Y104" s="1"/>
  <c r="O101"/>
  <c r="AC101"/>
  <c r="H109"/>
  <c r="H110"/>
  <c r="H111"/>
  <c r="G99" l="1"/>
  <c r="I98"/>
  <c r="J98" s="1"/>
  <c r="N98"/>
  <c r="Z100"/>
  <c r="AA100" s="1"/>
  <c r="V106"/>
  <c r="X105"/>
  <c r="Y105" s="1"/>
  <c r="K93"/>
  <c r="L93" s="1"/>
  <c r="O102"/>
  <c r="W108"/>
  <c r="AC102"/>
  <c r="W107"/>
  <c r="H112"/>
  <c r="V107" l="1"/>
  <c r="X106"/>
  <c r="Y106" s="1"/>
  <c r="K94"/>
  <c r="L94" s="1"/>
  <c r="Z101"/>
  <c r="AA101" s="1"/>
  <c r="G100"/>
  <c r="I99"/>
  <c r="J99" s="1"/>
  <c r="N99"/>
  <c r="O103"/>
  <c r="AC103"/>
  <c r="H113"/>
  <c r="K95" l="1"/>
  <c r="L95" s="1"/>
  <c r="Z102"/>
  <c r="AA102" s="1"/>
  <c r="G101"/>
  <c r="I100"/>
  <c r="J100" s="1"/>
  <c r="N100"/>
  <c r="V108"/>
  <c r="X107"/>
  <c r="Y107" s="1"/>
  <c r="O104"/>
  <c r="W110"/>
  <c r="AC104"/>
  <c r="W109"/>
  <c r="H114"/>
  <c r="G102" l="1"/>
  <c r="I101"/>
  <c r="J101" s="1"/>
  <c r="N101"/>
  <c r="V109"/>
  <c r="X108"/>
  <c r="Y108" s="1"/>
  <c r="Z104" s="1"/>
  <c r="AA104" s="1"/>
  <c r="K96"/>
  <c r="L96" s="1"/>
  <c r="Z103"/>
  <c r="AA103" s="1"/>
  <c r="O105"/>
  <c r="AC105"/>
  <c r="W111"/>
  <c r="H115"/>
  <c r="V110" l="1"/>
  <c r="X109"/>
  <c r="Y109" s="1"/>
  <c r="Z105" s="1"/>
  <c r="AA105" s="1"/>
  <c r="G103"/>
  <c r="I102"/>
  <c r="J102" s="1"/>
  <c r="N102"/>
  <c r="K97"/>
  <c r="L97" s="1"/>
  <c r="O106"/>
  <c r="W112"/>
  <c r="W113"/>
  <c r="AC106"/>
  <c r="H116"/>
  <c r="G104" l="1"/>
  <c r="I103"/>
  <c r="J103" s="1"/>
  <c r="N103"/>
  <c r="V111"/>
  <c r="X110"/>
  <c r="Y110" s="1"/>
  <c r="K98"/>
  <c r="L98" s="1"/>
  <c r="O107"/>
  <c r="T20"/>
  <c r="AC107"/>
  <c r="H117"/>
  <c r="Z106" l="1"/>
  <c r="AA106" s="1"/>
  <c r="G105"/>
  <c r="I104"/>
  <c r="J104" s="1"/>
  <c r="N104"/>
  <c r="V112"/>
  <c r="X111"/>
  <c r="Y111" s="1"/>
  <c r="Z107" s="1"/>
  <c r="AA107" s="1"/>
  <c r="K99"/>
  <c r="L99" s="1"/>
  <c r="O108"/>
  <c r="AC108"/>
  <c r="H118"/>
  <c r="H119"/>
  <c r="K100" l="1"/>
  <c r="L100" s="1"/>
  <c r="V113"/>
  <c r="X112"/>
  <c r="Y112" s="1"/>
  <c r="Z108" s="1"/>
  <c r="AA108" s="1"/>
  <c r="G106"/>
  <c r="I105"/>
  <c r="J105" s="1"/>
  <c r="K101" s="1"/>
  <c r="L101" s="1"/>
  <c r="N105"/>
  <c r="O109"/>
  <c r="AC109"/>
  <c r="H120"/>
  <c r="G107" l="1"/>
  <c r="I106"/>
  <c r="J106" s="1"/>
  <c r="N106"/>
  <c r="V114"/>
  <c r="V115" s="1"/>
  <c r="V116" s="1"/>
  <c r="V117" s="1"/>
  <c r="V118" s="1"/>
  <c r="V119" s="1"/>
  <c r="V120" s="1"/>
  <c r="V121" s="1"/>
  <c r="X113"/>
  <c r="Y113" s="1"/>
  <c r="Z109" s="1"/>
  <c r="AA109" s="1"/>
  <c r="AF6" s="1"/>
  <c r="T10"/>
  <c r="T7"/>
  <c r="T23"/>
  <c r="O110"/>
  <c r="AC110"/>
  <c r="H121"/>
  <c r="AF2" l="1"/>
  <c r="AF4"/>
  <c r="AF5"/>
  <c r="G108"/>
  <c r="I107"/>
  <c r="J107" s="1"/>
  <c r="N107"/>
  <c r="AF8"/>
  <c r="AF9"/>
  <c r="AF3"/>
  <c r="K102"/>
  <c r="L102" s="1"/>
  <c r="AF10"/>
  <c r="AF7"/>
  <c r="O111"/>
  <c r="H122"/>
  <c r="G109" l="1"/>
  <c r="I108"/>
  <c r="J108" s="1"/>
  <c r="N108"/>
  <c r="K103"/>
  <c r="L103" s="1"/>
  <c r="O112"/>
  <c r="AC111"/>
  <c r="H123"/>
  <c r="K104" l="1"/>
  <c r="L104" s="1"/>
  <c r="G110"/>
  <c r="I109"/>
  <c r="J109" s="1"/>
  <c r="N109"/>
  <c r="O113"/>
  <c r="AC112"/>
  <c r="H124"/>
  <c r="G111" l="1"/>
  <c r="I110"/>
  <c r="J110" s="1"/>
  <c r="N110"/>
  <c r="K105"/>
  <c r="L105" s="1"/>
  <c r="K106"/>
  <c r="L106" s="1"/>
  <c r="O114"/>
  <c r="AC113"/>
  <c r="H125"/>
  <c r="G112" l="1"/>
  <c r="I111"/>
  <c r="J111" s="1"/>
  <c r="N111"/>
  <c r="O115"/>
  <c r="AC114"/>
  <c r="H126"/>
  <c r="H127"/>
  <c r="K107" l="1"/>
  <c r="L107" s="1"/>
  <c r="G113"/>
  <c r="I112"/>
  <c r="J112" s="1"/>
  <c r="N112"/>
  <c r="O116"/>
  <c r="AC115"/>
  <c r="H128"/>
  <c r="K108" l="1"/>
  <c r="L108" s="1"/>
  <c r="G114"/>
  <c r="I113"/>
  <c r="J113" s="1"/>
  <c r="N113"/>
  <c r="O117"/>
  <c r="AC116"/>
  <c r="K109" l="1"/>
  <c r="L109" s="1"/>
  <c r="G115"/>
  <c r="I114"/>
  <c r="J114" s="1"/>
  <c r="N114"/>
  <c r="O118"/>
  <c r="H129"/>
  <c r="AC117"/>
  <c r="H130"/>
  <c r="K110" l="1"/>
  <c r="L110" s="1"/>
  <c r="G116"/>
  <c r="I115"/>
  <c r="J115" s="1"/>
  <c r="N115"/>
  <c r="O119"/>
  <c r="AC118"/>
  <c r="H131"/>
  <c r="K111" l="1"/>
  <c r="L111" s="1"/>
  <c r="G117"/>
  <c r="I116"/>
  <c r="J116" s="1"/>
  <c r="N116"/>
  <c r="O120"/>
  <c r="AC119"/>
  <c r="H132"/>
  <c r="G118" l="1"/>
  <c r="I117"/>
  <c r="J117" s="1"/>
  <c r="N117"/>
  <c r="K112"/>
  <c r="L112" s="1"/>
  <c r="O121"/>
  <c r="AC120"/>
  <c r="H134"/>
  <c r="H133"/>
  <c r="G119" l="1"/>
  <c r="I118"/>
  <c r="J118" s="1"/>
  <c r="N118"/>
  <c r="K113"/>
  <c r="L113" s="1"/>
  <c r="O122"/>
  <c r="AC121"/>
  <c r="G120" l="1"/>
  <c r="I119"/>
  <c r="J119" s="1"/>
  <c r="N119"/>
  <c r="K114"/>
  <c r="L114" s="1"/>
  <c r="O123"/>
  <c r="H136"/>
  <c r="H135"/>
  <c r="K115" l="1"/>
  <c r="L115" s="1"/>
  <c r="G121"/>
  <c r="I120"/>
  <c r="J120" s="1"/>
  <c r="N120"/>
  <c r="O124"/>
  <c r="H137"/>
  <c r="K116" l="1"/>
  <c r="L116" s="1"/>
  <c r="G122"/>
  <c r="I121"/>
  <c r="J121" s="1"/>
  <c r="N121"/>
  <c r="O125"/>
  <c r="H138"/>
  <c r="G123" l="1"/>
  <c r="I122"/>
  <c r="J122" s="1"/>
  <c r="N122"/>
  <c r="K117"/>
  <c r="L117" s="1"/>
  <c r="O126"/>
  <c r="H139"/>
  <c r="K118" l="1"/>
  <c r="L118" s="1"/>
  <c r="G124"/>
  <c r="I123"/>
  <c r="J123" s="1"/>
  <c r="N123"/>
  <c r="O127"/>
  <c r="H140"/>
  <c r="G125" l="1"/>
  <c r="I124"/>
  <c r="J124" s="1"/>
  <c r="N124"/>
  <c r="K119"/>
  <c r="L119" s="1"/>
  <c r="O128"/>
  <c r="H141"/>
  <c r="K120" l="1"/>
  <c r="L120" s="1"/>
  <c r="G126"/>
  <c r="I125"/>
  <c r="J125" s="1"/>
  <c r="N125"/>
  <c r="O129"/>
  <c r="H142"/>
  <c r="K121" l="1"/>
  <c r="L121" s="1"/>
  <c r="G127"/>
  <c r="I126"/>
  <c r="J126" s="1"/>
  <c r="N126"/>
  <c r="O130"/>
  <c r="H143"/>
  <c r="G128" l="1"/>
  <c r="I127"/>
  <c r="J127" s="1"/>
  <c r="N127"/>
  <c r="K122"/>
  <c r="L122" s="1"/>
  <c r="O131"/>
  <c r="H144"/>
  <c r="K123" l="1"/>
  <c r="L123" s="1"/>
  <c r="G129"/>
  <c r="I128"/>
  <c r="J128" s="1"/>
  <c r="N128"/>
  <c r="O132"/>
  <c r="H145"/>
  <c r="K124" l="1"/>
  <c r="L124" s="1"/>
  <c r="G130"/>
  <c r="I129"/>
  <c r="J129" s="1"/>
  <c r="N129"/>
  <c r="O133"/>
  <c r="H146"/>
  <c r="G131" l="1"/>
  <c r="I130"/>
  <c r="J130" s="1"/>
  <c r="N130"/>
  <c r="K125"/>
  <c r="L125" s="1"/>
  <c r="O134"/>
  <c r="H147"/>
  <c r="K126" l="1"/>
  <c r="L126" s="1"/>
  <c r="G132"/>
  <c r="I131"/>
  <c r="J131" s="1"/>
  <c r="N131"/>
  <c r="O135"/>
  <c r="H148"/>
  <c r="K127" l="1"/>
  <c r="L127" s="1"/>
  <c r="G133"/>
  <c r="I132"/>
  <c r="J132" s="1"/>
  <c r="N132"/>
  <c r="O136"/>
  <c r="K128" l="1"/>
  <c r="L128" s="1"/>
  <c r="G134"/>
  <c r="I133"/>
  <c r="J133" s="1"/>
  <c r="N133"/>
  <c r="O137"/>
  <c r="H150"/>
  <c r="H149"/>
  <c r="K129" l="1"/>
  <c r="L129" s="1"/>
  <c r="G135"/>
  <c r="I134"/>
  <c r="J134" s="1"/>
  <c r="N134"/>
  <c r="O138"/>
  <c r="H151"/>
  <c r="K130" l="1"/>
  <c r="L130" s="1"/>
  <c r="G136"/>
  <c r="I135"/>
  <c r="J135" s="1"/>
  <c r="N135"/>
  <c r="O139"/>
  <c r="H152"/>
  <c r="G137" l="1"/>
  <c r="I136"/>
  <c r="J136" s="1"/>
  <c r="N136"/>
  <c r="K131"/>
  <c r="L131" s="1"/>
  <c r="O140"/>
  <c r="H153"/>
  <c r="K132" l="1"/>
  <c r="L132" s="1"/>
  <c r="G138"/>
  <c r="I137"/>
  <c r="J137" s="1"/>
  <c r="N137"/>
  <c r="O141"/>
  <c r="H154"/>
  <c r="K133" l="1"/>
  <c r="L133" s="1"/>
  <c r="G139"/>
  <c r="I138"/>
  <c r="J138" s="1"/>
  <c r="N138"/>
  <c r="O142"/>
  <c r="H155"/>
  <c r="K134" l="1"/>
  <c r="L134" s="1"/>
  <c r="G140"/>
  <c r="I139"/>
  <c r="J139" s="1"/>
  <c r="N139"/>
  <c r="O143"/>
  <c r="H156"/>
  <c r="G141" l="1"/>
  <c r="I140"/>
  <c r="J140" s="1"/>
  <c r="N140"/>
  <c r="K135"/>
  <c r="L135" s="1"/>
  <c r="O144"/>
  <c r="K136" l="1"/>
  <c r="L136" s="1"/>
  <c r="G142"/>
  <c r="I141"/>
  <c r="J141" s="1"/>
  <c r="N141"/>
  <c r="O145"/>
  <c r="H157"/>
  <c r="H158"/>
  <c r="K137" l="1"/>
  <c r="L137" s="1"/>
  <c r="G143"/>
  <c r="I142"/>
  <c r="J142" s="1"/>
  <c r="N142"/>
  <c r="O146"/>
  <c r="H160"/>
  <c r="H159"/>
  <c r="K138" l="1"/>
  <c r="L138" s="1"/>
  <c r="G144"/>
  <c r="I143"/>
  <c r="J143" s="1"/>
  <c r="N143"/>
  <c r="O147"/>
  <c r="H161"/>
  <c r="K139" l="1"/>
  <c r="L139" s="1"/>
  <c r="G145"/>
  <c r="I144"/>
  <c r="J144" s="1"/>
  <c r="N144"/>
  <c r="O148"/>
  <c r="H162"/>
  <c r="K140" l="1"/>
  <c r="L140" s="1"/>
  <c r="G146"/>
  <c r="I145"/>
  <c r="J145" s="1"/>
  <c r="N145"/>
  <c r="O149"/>
  <c r="H163"/>
  <c r="K141" l="1"/>
  <c r="L141" s="1"/>
  <c r="G147"/>
  <c r="I146"/>
  <c r="J146" s="1"/>
  <c r="N146"/>
  <c r="O150"/>
  <c r="H164"/>
  <c r="K142" l="1"/>
  <c r="L142" s="1"/>
  <c r="G148"/>
  <c r="I147"/>
  <c r="J147" s="1"/>
  <c r="N147"/>
  <c r="O151"/>
  <c r="H165"/>
  <c r="K143" l="1"/>
  <c r="L143" s="1"/>
  <c r="G149"/>
  <c r="I148"/>
  <c r="J148" s="1"/>
  <c r="N148"/>
  <c r="O152"/>
  <c r="H166"/>
  <c r="K144" l="1"/>
  <c r="L144" s="1"/>
  <c r="G150"/>
  <c r="I149"/>
  <c r="J149" s="1"/>
  <c r="N149"/>
  <c r="O153"/>
  <c r="H167"/>
  <c r="K145" l="1"/>
  <c r="L145" s="1"/>
  <c r="G151"/>
  <c r="I150"/>
  <c r="J150" s="1"/>
  <c r="N150"/>
  <c r="O154"/>
  <c r="K146" l="1"/>
  <c r="L146" s="1"/>
  <c r="G152"/>
  <c r="I151"/>
  <c r="J151" s="1"/>
  <c r="N151"/>
  <c r="O155"/>
  <c r="H169"/>
  <c r="H168"/>
  <c r="K147" l="1"/>
  <c r="L147" s="1"/>
  <c r="G153"/>
  <c r="I152"/>
  <c r="J152" s="1"/>
  <c r="N152"/>
  <c r="O156"/>
  <c r="H171"/>
  <c r="H172"/>
  <c r="H170"/>
  <c r="K148" l="1"/>
  <c r="L148" s="1"/>
  <c r="G154"/>
  <c r="I153"/>
  <c r="J153" s="1"/>
  <c r="N153"/>
  <c r="O157"/>
  <c r="H173"/>
  <c r="H174"/>
  <c r="G155" l="1"/>
  <c r="I154"/>
  <c r="J154" s="1"/>
  <c r="N154"/>
  <c r="K149"/>
  <c r="L149" s="1"/>
  <c r="O158"/>
  <c r="H175"/>
  <c r="K150" l="1"/>
  <c r="L150" s="1"/>
  <c r="G156"/>
  <c r="I155"/>
  <c r="J155" s="1"/>
  <c r="N155"/>
  <c r="O159"/>
  <c r="H176"/>
  <c r="G157" l="1"/>
  <c r="I156"/>
  <c r="J156" s="1"/>
  <c r="N156"/>
  <c r="K151"/>
  <c r="L151" s="1"/>
  <c r="O160"/>
  <c r="H177"/>
  <c r="G158" l="1"/>
  <c r="I157"/>
  <c r="J157" s="1"/>
  <c r="N157"/>
  <c r="K152"/>
  <c r="L152" s="1"/>
  <c r="O161"/>
  <c r="H178"/>
  <c r="K153" l="1"/>
  <c r="L153" s="1"/>
  <c r="G159"/>
  <c r="I158"/>
  <c r="J158" s="1"/>
  <c r="N158"/>
  <c r="O162"/>
  <c r="H179"/>
  <c r="K154" l="1"/>
  <c r="L154" s="1"/>
  <c r="G160"/>
  <c r="I159"/>
  <c r="J159" s="1"/>
  <c r="N159"/>
  <c r="O163"/>
  <c r="H180"/>
  <c r="G161" l="1"/>
  <c r="I160"/>
  <c r="J160" s="1"/>
  <c r="N160"/>
  <c r="K155"/>
  <c r="L155" s="1"/>
  <c r="R6"/>
  <c r="O164"/>
  <c r="H181"/>
  <c r="R9" l="1"/>
  <c r="R10"/>
  <c r="R8"/>
  <c r="R2"/>
  <c r="G162"/>
  <c r="I161"/>
  <c r="J161" s="1"/>
  <c r="N161"/>
  <c r="R3"/>
  <c r="R7"/>
  <c r="K156"/>
  <c r="L156" s="1"/>
  <c r="R5"/>
  <c r="R4"/>
  <c r="O165"/>
  <c r="H182"/>
  <c r="G163" l="1"/>
  <c r="I162"/>
  <c r="J162" s="1"/>
  <c r="N162"/>
  <c r="K157"/>
  <c r="L157" s="1"/>
  <c r="O166"/>
  <c r="H183"/>
  <c r="G164" l="1"/>
  <c r="I163"/>
  <c r="J163" s="1"/>
  <c r="N163"/>
  <c r="K158"/>
  <c r="L158" s="1"/>
  <c r="K159"/>
  <c r="L159" s="1"/>
  <c r="O167"/>
  <c r="G165" l="1"/>
  <c r="I164"/>
  <c r="J164" s="1"/>
  <c r="N164"/>
  <c r="O168"/>
  <c r="H185"/>
  <c r="H184"/>
  <c r="K160" l="1"/>
  <c r="L160" s="1"/>
  <c r="G166"/>
  <c r="I165"/>
  <c r="J165" s="1"/>
  <c r="N165"/>
  <c r="O169"/>
  <c r="H186"/>
  <c r="K161" l="1"/>
  <c r="L161" s="1"/>
  <c r="G167"/>
  <c r="I166"/>
  <c r="J166" s="1"/>
  <c r="N166"/>
  <c r="O170"/>
  <c r="K162" l="1"/>
  <c r="L162" s="1"/>
  <c r="G168"/>
  <c r="I167"/>
  <c r="J167" s="1"/>
  <c r="N167"/>
  <c r="O171"/>
  <c r="H187"/>
  <c r="G169" l="1"/>
  <c r="I168"/>
  <c r="J168" s="1"/>
  <c r="N168"/>
  <c r="K164"/>
  <c r="L164" s="1"/>
  <c r="K163"/>
  <c r="L163" s="1"/>
  <c r="O172"/>
  <c r="H189"/>
  <c r="H188"/>
  <c r="G170" l="1"/>
  <c r="I169"/>
  <c r="J169" s="1"/>
  <c r="N169"/>
  <c r="O173"/>
  <c r="H190"/>
  <c r="G171" l="1"/>
  <c r="I170"/>
  <c r="J170" s="1"/>
  <c r="N170"/>
  <c r="K165"/>
  <c r="L165" s="1"/>
  <c r="O174"/>
  <c r="H191"/>
  <c r="K166" l="1"/>
  <c r="L166" s="1"/>
  <c r="G172"/>
  <c r="I171"/>
  <c r="J171" s="1"/>
  <c r="N171"/>
  <c r="O175"/>
  <c r="H192"/>
  <c r="K167" l="1"/>
  <c r="L167" s="1"/>
  <c r="G173"/>
  <c r="I172"/>
  <c r="J172" s="1"/>
  <c r="N172"/>
  <c r="O176"/>
  <c r="H193"/>
  <c r="G174" l="1"/>
  <c r="I173"/>
  <c r="J173" s="1"/>
  <c r="N173"/>
  <c r="K168"/>
  <c r="L168" s="1"/>
  <c r="O177"/>
  <c r="H194"/>
  <c r="G175" l="1"/>
  <c r="I174"/>
  <c r="J174" s="1"/>
  <c r="N174"/>
  <c r="K169"/>
  <c r="L169" s="1"/>
  <c r="O178"/>
  <c r="H195"/>
  <c r="G176" l="1"/>
  <c r="I175"/>
  <c r="J175" s="1"/>
  <c r="N175"/>
  <c r="K170"/>
  <c r="L170" s="1"/>
  <c r="O179"/>
  <c r="H196"/>
  <c r="G177" l="1"/>
  <c r="I176"/>
  <c r="J176" s="1"/>
  <c r="N176"/>
  <c r="K171"/>
  <c r="L171" s="1"/>
  <c r="O180"/>
  <c r="H197"/>
  <c r="G178" l="1"/>
  <c r="I177"/>
  <c r="J177" s="1"/>
  <c r="N177"/>
  <c r="K172"/>
  <c r="L172" s="1"/>
  <c r="K173"/>
  <c r="L173" s="1"/>
  <c r="O181"/>
  <c r="H198"/>
  <c r="G179" l="1"/>
  <c r="I178"/>
  <c r="J178" s="1"/>
  <c r="N178"/>
  <c r="O182"/>
  <c r="H199"/>
  <c r="G180" l="1"/>
  <c r="I179"/>
  <c r="J179" s="1"/>
  <c r="N179"/>
  <c r="K175"/>
  <c r="L175" s="1"/>
  <c r="K174"/>
  <c r="L174" s="1"/>
  <c r="O183"/>
  <c r="H200"/>
  <c r="G181" l="1"/>
  <c r="I180"/>
  <c r="J180" s="1"/>
  <c r="N180"/>
  <c r="O184"/>
  <c r="H202"/>
  <c r="H201"/>
  <c r="G182" l="1"/>
  <c r="I181"/>
  <c r="J181" s="1"/>
  <c r="N181"/>
  <c r="K176"/>
  <c r="L176" s="1"/>
  <c r="O185"/>
  <c r="G183" l="1"/>
  <c r="I182"/>
  <c r="J182" s="1"/>
  <c r="N182"/>
  <c r="K177"/>
  <c r="L177" s="1"/>
  <c r="O186"/>
  <c r="H204"/>
  <c r="H203"/>
  <c r="K178" l="1"/>
  <c r="L178" s="1"/>
  <c r="G184"/>
  <c r="I183"/>
  <c r="J183" s="1"/>
  <c r="N183"/>
  <c r="O187"/>
  <c r="H205"/>
  <c r="K179" l="1"/>
  <c r="L179" s="1"/>
  <c r="G185"/>
  <c r="I184"/>
  <c r="J184" s="1"/>
  <c r="K180" s="1"/>
  <c r="L180" s="1"/>
  <c r="N184"/>
  <c r="O188"/>
  <c r="H206"/>
  <c r="G186" l="1"/>
  <c r="I185"/>
  <c r="J185" s="1"/>
  <c r="N185"/>
  <c r="K181"/>
  <c r="L181" s="1"/>
  <c r="O189"/>
  <c r="H207"/>
  <c r="G187" l="1"/>
  <c r="I186"/>
  <c r="J186" s="1"/>
  <c r="N186"/>
  <c r="O190"/>
  <c r="H208"/>
  <c r="K182" l="1"/>
  <c r="L182" s="1"/>
  <c r="G188"/>
  <c r="I187"/>
  <c r="J187" s="1"/>
  <c r="N187"/>
  <c r="O191"/>
  <c r="H209"/>
  <c r="G189" l="1"/>
  <c r="I188"/>
  <c r="J188" s="1"/>
  <c r="N188"/>
  <c r="K183"/>
  <c r="L183" s="1"/>
  <c r="O192"/>
  <c r="K184" l="1"/>
  <c r="L184" s="1"/>
  <c r="G190"/>
  <c r="I189"/>
  <c r="J189" s="1"/>
  <c r="N189"/>
  <c r="O193"/>
  <c r="H211"/>
  <c r="H210"/>
  <c r="K185" l="1"/>
  <c r="L185" s="1"/>
  <c r="G191"/>
  <c r="I190"/>
  <c r="J190" s="1"/>
  <c r="N190"/>
  <c r="O194"/>
  <c r="H212"/>
  <c r="K186" l="1"/>
  <c r="L186" s="1"/>
  <c r="G192"/>
  <c r="I191"/>
  <c r="J191" s="1"/>
  <c r="N191"/>
  <c r="O195"/>
  <c r="H213"/>
  <c r="K187" l="1"/>
  <c r="L187" s="1"/>
  <c r="G193"/>
  <c r="I192"/>
  <c r="J192" s="1"/>
  <c r="N192"/>
  <c r="O196"/>
  <c r="H214"/>
  <c r="G194" l="1"/>
  <c r="I193"/>
  <c r="J193" s="1"/>
  <c r="N193"/>
  <c r="K188"/>
  <c r="L188" s="1"/>
  <c r="O197"/>
  <c r="H215"/>
  <c r="K189" l="1"/>
  <c r="L189" s="1"/>
  <c r="G195"/>
  <c r="I194"/>
  <c r="J194" s="1"/>
  <c r="N194"/>
  <c r="O198"/>
  <c r="H216"/>
  <c r="G196" l="1"/>
  <c r="I195"/>
  <c r="J195" s="1"/>
  <c r="N195"/>
  <c r="K190"/>
  <c r="L190" s="1"/>
  <c r="O199"/>
  <c r="H217"/>
  <c r="K191" l="1"/>
  <c r="L191" s="1"/>
  <c r="G197"/>
  <c r="I196"/>
  <c r="J196" s="1"/>
  <c r="N196"/>
  <c r="O200"/>
  <c r="H218"/>
  <c r="K192" l="1"/>
  <c r="L192" s="1"/>
  <c r="G198"/>
  <c r="I197"/>
  <c r="J197" s="1"/>
  <c r="N197"/>
  <c r="O201"/>
  <c r="H219"/>
  <c r="G199" l="1"/>
  <c r="I198"/>
  <c r="J198" s="1"/>
  <c r="N198"/>
  <c r="K193"/>
  <c r="L193" s="1"/>
  <c r="O202"/>
  <c r="H220"/>
  <c r="K194" l="1"/>
  <c r="L194" s="1"/>
  <c r="G200"/>
  <c r="I199"/>
  <c r="J199" s="1"/>
  <c r="N199"/>
  <c r="O203"/>
  <c r="H221"/>
  <c r="K195" l="1"/>
  <c r="L195" s="1"/>
  <c r="G201"/>
  <c r="I200"/>
  <c r="J200" s="1"/>
  <c r="N200"/>
  <c r="O204"/>
  <c r="H222"/>
  <c r="K196" l="1"/>
  <c r="L196" s="1"/>
  <c r="G202"/>
  <c r="I201"/>
  <c r="J201" s="1"/>
  <c r="N201"/>
  <c r="O205"/>
  <c r="K197" l="1"/>
  <c r="L197" s="1"/>
  <c r="G203"/>
  <c r="I202"/>
  <c r="J202" s="1"/>
  <c r="N202"/>
  <c r="O206"/>
  <c r="H224"/>
  <c r="H223"/>
  <c r="G204" l="1"/>
  <c r="I203"/>
  <c r="J203" s="1"/>
  <c r="N203"/>
  <c r="K198"/>
  <c r="L198" s="1"/>
  <c r="O207"/>
  <c r="H225"/>
  <c r="K199" l="1"/>
  <c r="L199" s="1"/>
  <c r="G205"/>
  <c r="I204"/>
  <c r="J204" s="1"/>
  <c r="N204"/>
  <c r="O208"/>
  <c r="H226"/>
  <c r="K200" l="1"/>
  <c r="L200" s="1"/>
  <c r="G206"/>
  <c r="I205"/>
  <c r="J205" s="1"/>
  <c r="N205"/>
  <c r="O209"/>
  <c r="H227"/>
  <c r="K201" l="1"/>
  <c r="L201" s="1"/>
  <c r="G207"/>
  <c r="I206"/>
  <c r="J206" s="1"/>
  <c r="N206"/>
  <c r="O210"/>
  <c r="H228"/>
  <c r="K202" l="1"/>
  <c r="L202" s="1"/>
  <c r="G208"/>
  <c r="I207"/>
  <c r="J207" s="1"/>
  <c r="N207"/>
  <c r="O211"/>
  <c r="H229"/>
  <c r="G209" l="1"/>
  <c r="I208"/>
  <c r="J208" s="1"/>
  <c r="N208"/>
  <c r="K203"/>
  <c r="L203" s="1"/>
  <c r="O212"/>
  <c r="H230"/>
  <c r="K204" l="1"/>
  <c r="L204" s="1"/>
  <c r="G210"/>
  <c r="I209"/>
  <c r="J209" s="1"/>
  <c r="N209"/>
  <c r="O213"/>
  <c r="H231"/>
  <c r="G211" l="1"/>
  <c r="I210"/>
  <c r="J210" s="1"/>
  <c r="N210"/>
  <c r="K205"/>
  <c r="L205" s="1"/>
  <c r="O214"/>
  <c r="H232"/>
  <c r="H233"/>
  <c r="K206" l="1"/>
  <c r="L206" s="1"/>
  <c r="G212"/>
  <c r="I211"/>
  <c r="J211" s="1"/>
  <c r="N211"/>
  <c r="O215"/>
  <c r="H234"/>
  <c r="K207" l="1"/>
  <c r="L207" s="1"/>
  <c r="G213"/>
  <c r="I212"/>
  <c r="J212" s="1"/>
  <c r="N212"/>
  <c r="O216"/>
  <c r="G214" l="1"/>
  <c r="I213"/>
  <c r="J213" s="1"/>
  <c r="N213"/>
  <c r="K208"/>
  <c r="L208" s="1"/>
  <c r="O217"/>
  <c r="H236"/>
  <c r="H235"/>
  <c r="K209" l="1"/>
  <c r="L209" s="1"/>
  <c r="G215"/>
  <c r="I214"/>
  <c r="J214" s="1"/>
  <c r="N214"/>
  <c r="O218"/>
  <c r="H237"/>
  <c r="K210" l="1"/>
  <c r="L210" s="1"/>
  <c r="G216"/>
  <c r="I215"/>
  <c r="J215" s="1"/>
  <c r="N215"/>
  <c r="O219"/>
  <c r="H238"/>
  <c r="K211" l="1"/>
  <c r="L211" s="1"/>
  <c r="G217"/>
  <c r="I216"/>
  <c r="J216" s="1"/>
  <c r="N216"/>
  <c r="O220"/>
  <c r="H239"/>
  <c r="G218" l="1"/>
  <c r="I217"/>
  <c r="J217" s="1"/>
  <c r="N217"/>
  <c r="K212"/>
  <c r="L212" s="1"/>
  <c r="O221"/>
  <c r="H240"/>
  <c r="H241"/>
  <c r="K213" l="1"/>
  <c r="L213" s="1"/>
  <c r="G219"/>
  <c r="I218"/>
  <c r="J218" s="1"/>
  <c r="N218"/>
  <c r="O222"/>
  <c r="H242"/>
  <c r="K214" l="1"/>
  <c r="L214" s="1"/>
  <c r="G220"/>
  <c r="I219"/>
  <c r="J219" s="1"/>
  <c r="N219"/>
  <c r="O223"/>
  <c r="H243"/>
  <c r="G221" l="1"/>
  <c r="I220"/>
  <c r="J220" s="1"/>
  <c r="N220"/>
  <c r="K215"/>
  <c r="L215" s="1"/>
  <c r="O224"/>
  <c r="H244"/>
  <c r="K216" l="1"/>
  <c r="L216" s="1"/>
  <c r="G222"/>
  <c r="I221"/>
  <c r="J221" s="1"/>
  <c r="N221"/>
  <c r="O225"/>
  <c r="H245"/>
  <c r="K217" l="1"/>
  <c r="L217" s="1"/>
  <c r="G223"/>
  <c r="I222"/>
  <c r="J222" s="1"/>
  <c r="N222"/>
  <c r="O226"/>
  <c r="H246"/>
  <c r="G224" l="1"/>
  <c r="I223"/>
  <c r="J223" s="1"/>
  <c r="N223"/>
  <c r="K218"/>
  <c r="L218" s="1"/>
  <c r="O227"/>
  <c r="K219" l="1"/>
  <c r="L219" s="1"/>
  <c r="G225"/>
  <c r="I224"/>
  <c r="J224" s="1"/>
  <c r="N224"/>
  <c r="O228"/>
  <c r="H248"/>
  <c r="H247"/>
  <c r="K220" l="1"/>
  <c r="L220" s="1"/>
  <c r="G226"/>
  <c r="I225"/>
  <c r="J225" s="1"/>
  <c r="N225"/>
  <c r="O229"/>
  <c r="H249"/>
  <c r="K221" l="1"/>
  <c r="L221" s="1"/>
  <c r="G227"/>
  <c r="I226"/>
  <c r="J226" s="1"/>
  <c r="N226"/>
  <c r="O230"/>
  <c r="H250"/>
  <c r="K222" l="1"/>
  <c r="L222" s="1"/>
  <c r="G228"/>
  <c r="I227"/>
  <c r="J227" s="1"/>
  <c r="N227"/>
  <c r="O231"/>
  <c r="H251"/>
  <c r="K223" l="1"/>
  <c r="L223" s="1"/>
  <c r="G229"/>
  <c r="I228"/>
  <c r="J228" s="1"/>
  <c r="N228"/>
  <c r="O232"/>
  <c r="H252"/>
  <c r="H253"/>
  <c r="G230" l="1"/>
  <c r="I229"/>
  <c r="J229" s="1"/>
  <c r="N229"/>
  <c r="K224"/>
  <c r="L224" s="1"/>
  <c r="O233"/>
  <c r="K225" l="1"/>
  <c r="L225" s="1"/>
  <c r="G231"/>
  <c r="I230"/>
  <c r="J230" s="1"/>
  <c r="N230"/>
  <c r="O234"/>
  <c r="H255"/>
  <c r="H254"/>
  <c r="K226" l="1"/>
  <c r="L226" s="1"/>
  <c r="G232"/>
  <c r="I231"/>
  <c r="J231" s="1"/>
  <c r="N231"/>
  <c r="O235"/>
  <c r="H256"/>
  <c r="K227" l="1"/>
  <c r="L227" s="1"/>
  <c r="G233"/>
  <c r="I232"/>
  <c r="J232" s="1"/>
  <c r="N232"/>
  <c r="O236"/>
  <c r="H257"/>
  <c r="G234" l="1"/>
  <c r="I233"/>
  <c r="J233" s="1"/>
  <c r="N233"/>
  <c r="K228"/>
  <c r="L228" s="1"/>
  <c r="O237"/>
  <c r="H258"/>
  <c r="G235" l="1"/>
  <c r="I234"/>
  <c r="J234" s="1"/>
  <c r="N234"/>
  <c r="K229"/>
  <c r="L229" s="1"/>
  <c r="O238"/>
  <c r="H259"/>
  <c r="G236" l="1"/>
  <c r="I235"/>
  <c r="J235" s="1"/>
  <c r="N235"/>
  <c r="K230"/>
  <c r="L230" s="1"/>
  <c r="O239"/>
  <c r="H260"/>
  <c r="G237" l="1"/>
  <c r="I236"/>
  <c r="J236" s="1"/>
  <c r="N236"/>
  <c r="K231"/>
  <c r="L231" s="1"/>
  <c r="K232"/>
  <c r="L232" s="1"/>
  <c r="O240"/>
  <c r="H261"/>
  <c r="G238" l="1"/>
  <c r="I237"/>
  <c r="J237" s="1"/>
  <c r="N237"/>
  <c r="O241"/>
  <c r="H262"/>
  <c r="G239" l="1"/>
  <c r="I238"/>
  <c r="J238" s="1"/>
  <c r="N238"/>
  <c r="K233"/>
  <c r="L233" s="1"/>
  <c r="O242"/>
  <c r="H263"/>
  <c r="K234" l="1"/>
  <c r="L234" s="1"/>
  <c r="G240"/>
  <c r="I239"/>
  <c r="J239" s="1"/>
  <c r="N239"/>
  <c r="O243"/>
  <c r="H264"/>
  <c r="K235" l="1"/>
  <c r="L235" s="1"/>
  <c r="G241"/>
  <c r="I240"/>
  <c r="J240" s="1"/>
  <c r="N240"/>
  <c r="O244"/>
  <c r="H265"/>
  <c r="G242" l="1"/>
  <c r="I241"/>
  <c r="J241" s="1"/>
  <c r="N241"/>
  <c r="K236"/>
  <c r="L236" s="1"/>
  <c r="O245"/>
  <c r="H266"/>
  <c r="K237" l="1"/>
  <c r="L237" s="1"/>
  <c r="G243"/>
  <c r="I242"/>
  <c r="J242" s="1"/>
  <c r="N242"/>
  <c r="O246"/>
  <c r="H267"/>
  <c r="H268"/>
  <c r="K238" l="1"/>
  <c r="L238" s="1"/>
  <c r="G244"/>
  <c r="I243"/>
  <c r="J243" s="1"/>
  <c r="N243"/>
  <c r="O247"/>
  <c r="G245" l="1"/>
  <c r="I244"/>
  <c r="J244" s="1"/>
  <c r="N244"/>
  <c r="K239"/>
  <c r="L239" s="1"/>
  <c r="O248"/>
  <c r="H269"/>
  <c r="H270"/>
  <c r="H271"/>
  <c r="K240" l="1"/>
  <c r="L240" s="1"/>
  <c r="G246"/>
  <c r="I245"/>
  <c r="J245" s="1"/>
  <c r="N245"/>
  <c r="O249"/>
  <c r="H272"/>
  <c r="K241" l="1"/>
  <c r="L241" s="1"/>
  <c r="G247"/>
  <c r="I246"/>
  <c r="J246" s="1"/>
  <c r="N246"/>
  <c r="O250"/>
  <c r="H273"/>
  <c r="G248" l="1"/>
  <c r="I247"/>
  <c r="J247" s="1"/>
  <c r="N247"/>
  <c r="K242"/>
  <c r="L242" s="1"/>
  <c r="O251"/>
  <c r="H274"/>
  <c r="K243" l="1"/>
  <c r="L243" s="1"/>
  <c r="G249"/>
  <c r="I248"/>
  <c r="J248" s="1"/>
  <c r="N248"/>
  <c r="O252"/>
  <c r="H275"/>
  <c r="K244" l="1"/>
  <c r="L244" s="1"/>
  <c r="G250"/>
  <c r="I249"/>
  <c r="J249" s="1"/>
  <c r="N249"/>
  <c r="O253"/>
  <c r="H276"/>
  <c r="K245" l="1"/>
  <c r="L245" s="1"/>
  <c r="G251"/>
  <c r="I250"/>
  <c r="J250" s="1"/>
  <c r="N250"/>
  <c r="O254"/>
  <c r="H277"/>
  <c r="G252" l="1"/>
  <c r="I251"/>
  <c r="J251" s="1"/>
  <c r="N251"/>
  <c r="K246"/>
  <c r="L246" s="1"/>
  <c r="O255"/>
  <c r="H278"/>
  <c r="K247" l="1"/>
  <c r="L247" s="1"/>
  <c r="G253"/>
  <c r="I252"/>
  <c r="J252" s="1"/>
  <c r="N252"/>
  <c r="O256"/>
  <c r="H279"/>
  <c r="G254" l="1"/>
  <c r="I253"/>
  <c r="J253" s="1"/>
  <c r="N253"/>
  <c r="K248"/>
  <c r="L248" s="1"/>
  <c r="O257"/>
  <c r="H280"/>
  <c r="K249" l="1"/>
  <c r="L249" s="1"/>
  <c r="G255"/>
  <c r="I254"/>
  <c r="J254" s="1"/>
  <c r="N254"/>
  <c r="O258"/>
  <c r="H281"/>
  <c r="K250" l="1"/>
  <c r="L250" s="1"/>
  <c r="G256"/>
  <c r="I255"/>
  <c r="J255" s="1"/>
  <c r="N255"/>
  <c r="O259"/>
  <c r="H282"/>
  <c r="K251" l="1"/>
  <c r="L251" s="1"/>
  <c r="G257"/>
  <c r="I256"/>
  <c r="J256" s="1"/>
  <c r="N256"/>
  <c r="O260"/>
  <c r="H283"/>
  <c r="K252" l="1"/>
  <c r="L252" s="1"/>
  <c r="G258"/>
  <c r="I257"/>
  <c r="J257" s="1"/>
  <c r="N257"/>
  <c r="O261"/>
  <c r="H284"/>
  <c r="K253" l="1"/>
  <c r="L253" s="1"/>
  <c r="G259"/>
  <c r="I258"/>
  <c r="J258" s="1"/>
  <c r="N258"/>
  <c r="O262"/>
  <c r="H285"/>
  <c r="G260" l="1"/>
  <c r="I259"/>
  <c r="J259" s="1"/>
  <c r="N259"/>
  <c r="K254"/>
  <c r="L254" s="1"/>
  <c r="O263"/>
  <c r="H286"/>
  <c r="K255" l="1"/>
  <c r="L255" s="1"/>
  <c r="G261"/>
  <c r="I260"/>
  <c r="J260" s="1"/>
  <c r="N260"/>
  <c r="O264"/>
  <c r="H287"/>
  <c r="G262" l="1"/>
  <c r="I261"/>
  <c r="J261" s="1"/>
  <c r="N261"/>
  <c r="K256"/>
  <c r="L256" s="1"/>
  <c r="O265"/>
  <c r="H288"/>
  <c r="G263" l="1"/>
  <c r="I262"/>
  <c r="J262" s="1"/>
  <c r="N262"/>
  <c r="K257"/>
  <c r="L257" s="1"/>
  <c r="O266"/>
  <c r="H289"/>
  <c r="G264" l="1"/>
  <c r="I263"/>
  <c r="J263" s="1"/>
  <c r="N263"/>
  <c r="K258"/>
  <c r="L258" s="1"/>
  <c r="O267"/>
  <c r="H290"/>
  <c r="G265" l="1"/>
  <c r="I264"/>
  <c r="J264" s="1"/>
  <c r="N264"/>
  <c r="K259"/>
  <c r="L259" s="1"/>
  <c r="O268"/>
  <c r="H291"/>
  <c r="K260" l="1"/>
  <c r="L260" s="1"/>
  <c r="G266"/>
  <c r="I265"/>
  <c r="J265" s="1"/>
  <c r="N265"/>
  <c r="O269"/>
  <c r="H292"/>
  <c r="K261" l="1"/>
  <c r="L261" s="1"/>
  <c r="G267"/>
  <c r="I266"/>
  <c r="J266" s="1"/>
  <c r="N266"/>
  <c r="K262"/>
  <c r="L262" s="1"/>
  <c r="O270"/>
  <c r="H293"/>
  <c r="G268" l="1"/>
  <c r="I267"/>
  <c r="J267" s="1"/>
  <c r="N267"/>
  <c r="O271"/>
  <c r="H294"/>
  <c r="K263" l="1"/>
  <c r="L263" s="1"/>
  <c r="G269"/>
  <c r="I268"/>
  <c r="J268" s="1"/>
  <c r="N268"/>
  <c r="O272"/>
  <c r="H295"/>
  <c r="K264" l="1"/>
  <c r="L264" s="1"/>
  <c r="G270"/>
  <c r="I269"/>
  <c r="J269" s="1"/>
  <c r="N269"/>
  <c r="O273"/>
  <c r="H296"/>
  <c r="G271" l="1"/>
  <c r="I270"/>
  <c r="J270" s="1"/>
  <c r="N270"/>
  <c r="K265"/>
  <c r="L265" s="1"/>
  <c r="O274"/>
  <c r="H297"/>
  <c r="G272" l="1"/>
  <c r="I271"/>
  <c r="J271" s="1"/>
  <c r="N271"/>
  <c r="K266"/>
  <c r="L266" s="1"/>
  <c r="O275"/>
  <c r="H298"/>
  <c r="G273" l="1"/>
  <c r="I272"/>
  <c r="J272" s="1"/>
  <c r="N272"/>
  <c r="K267"/>
  <c r="L267" s="1"/>
  <c r="O276"/>
  <c r="H299"/>
  <c r="K268" l="1"/>
  <c r="L268" s="1"/>
  <c r="G274"/>
  <c r="I273"/>
  <c r="J273" s="1"/>
  <c r="N273"/>
  <c r="O277"/>
  <c r="K269" l="1"/>
  <c r="L269" s="1"/>
  <c r="G275"/>
  <c r="I274"/>
  <c r="J274" s="1"/>
  <c r="N274"/>
  <c r="O278"/>
  <c r="H301"/>
  <c r="H300"/>
  <c r="K270" l="1"/>
  <c r="L270" s="1"/>
  <c r="G276"/>
  <c r="I275"/>
  <c r="J275" s="1"/>
  <c r="N275"/>
  <c r="O279"/>
  <c r="H302"/>
  <c r="K271" l="1"/>
  <c r="L271" s="1"/>
  <c r="G277"/>
  <c r="I276"/>
  <c r="J276" s="1"/>
  <c r="N276"/>
  <c r="O280"/>
  <c r="H303"/>
  <c r="K272" l="1"/>
  <c r="L272" s="1"/>
  <c r="G278"/>
  <c r="I277"/>
  <c r="J277" s="1"/>
  <c r="N277"/>
  <c r="O281"/>
  <c r="G279" l="1"/>
  <c r="I278"/>
  <c r="J278" s="1"/>
  <c r="N278"/>
  <c r="K273"/>
  <c r="L273" s="1"/>
  <c r="O282"/>
  <c r="H305"/>
  <c r="H304"/>
  <c r="G280" l="1"/>
  <c r="I279"/>
  <c r="J279" s="1"/>
  <c r="N279"/>
  <c r="K274"/>
  <c r="L274" s="1"/>
  <c r="O283"/>
  <c r="H306"/>
  <c r="K275" l="1"/>
  <c r="L275" s="1"/>
  <c r="G281"/>
  <c r="I280"/>
  <c r="J280" s="1"/>
  <c r="N280"/>
  <c r="O284"/>
  <c r="K276" l="1"/>
  <c r="L276" s="1"/>
  <c r="G282"/>
  <c r="I281"/>
  <c r="J281" s="1"/>
  <c r="N281"/>
  <c r="O285"/>
  <c r="H307"/>
  <c r="H308"/>
  <c r="G283" l="1"/>
  <c r="I282"/>
  <c r="J282" s="1"/>
  <c r="N282"/>
  <c r="K277"/>
  <c r="L277" s="1"/>
  <c r="O286"/>
  <c r="H309"/>
  <c r="K278" l="1"/>
  <c r="L278" s="1"/>
  <c r="G284"/>
  <c r="I283"/>
  <c r="J283" s="1"/>
  <c r="N283"/>
  <c r="O287"/>
  <c r="E20"/>
  <c r="G285" l="1"/>
  <c r="I284"/>
  <c r="J284" s="1"/>
  <c r="N284"/>
  <c r="K279"/>
  <c r="L279" s="1"/>
  <c r="O288"/>
  <c r="K280" l="1"/>
  <c r="L280" s="1"/>
  <c r="G286"/>
  <c r="I285"/>
  <c r="J285" s="1"/>
  <c r="N285"/>
  <c r="O289"/>
  <c r="G287" l="1"/>
  <c r="I286"/>
  <c r="J286" s="1"/>
  <c r="N286"/>
  <c r="K281"/>
  <c r="L281" s="1"/>
  <c r="O290"/>
  <c r="G288" l="1"/>
  <c r="I287"/>
  <c r="J287" s="1"/>
  <c r="N287"/>
  <c r="K282"/>
  <c r="L282" s="1"/>
  <c r="O291"/>
  <c r="K283" l="1"/>
  <c r="L283" s="1"/>
  <c r="G289"/>
  <c r="I288"/>
  <c r="J288" s="1"/>
  <c r="N288"/>
  <c r="O292"/>
  <c r="K284" l="1"/>
  <c r="L284" s="1"/>
  <c r="G290"/>
  <c r="I289"/>
  <c r="J289" s="1"/>
  <c r="N289"/>
  <c r="O293"/>
  <c r="G291" l="1"/>
  <c r="I290"/>
  <c r="J290" s="1"/>
  <c r="N290"/>
  <c r="K285"/>
  <c r="L285" s="1"/>
  <c r="O294"/>
  <c r="K286" l="1"/>
  <c r="L286" s="1"/>
  <c r="G292"/>
  <c r="I291"/>
  <c r="J291" s="1"/>
  <c r="N291"/>
  <c r="O295"/>
  <c r="K287" l="1"/>
  <c r="L287" s="1"/>
  <c r="G293"/>
  <c r="I292"/>
  <c r="J292" s="1"/>
  <c r="N292"/>
  <c r="O296"/>
  <c r="G294" l="1"/>
  <c r="I293"/>
  <c r="J293" s="1"/>
  <c r="N293"/>
  <c r="K288"/>
  <c r="L288" s="1"/>
  <c r="O297"/>
  <c r="K289" l="1"/>
  <c r="L289" s="1"/>
  <c r="G295"/>
  <c r="I294"/>
  <c r="J294" s="1"/>
  <c r="N294"/>
  <c r="O298"/>
  <c r="K290" l="1"/>
  <c r="L290" s="1"/>
  <c r="G296"/>
  <c r="I295"/>
  <c r="J295" s="1"/>
  <c r="N295"/>
  <c r="O299"/>
  <c r="G297" l="1"/>
  <c r="I296"/>
  <c r="J296" s="1"/>
  <c r="N296"/>
  <c r="K291"/>
  <c r="L291" s="1"/>
  <c r="O300"/>
  <c r="K292" l="1"/>
  <c r="L292" s="1"/>
  <c r="G298"/>
  <c r="I297"/>
  <c r="J297" s="1"/>
  <c r="N297"/>
  <c r="O301"/>
  <c r="G299" l="1"/>
  <c r="I298"/>
  <c r="J298" s="1"/>
  <c r="N298"/>
  <c r="K293"/>
  <c r="L293" s="1"/>
  <c r="O302"/>
  <c r="K294" l="1"/>
  <c r="L294" s="1"/>
  <c r="G300"/>
  <c r="I299"/>
  <c r="J299" s="1"/>
  <c r="N299"/>
  <c r="O303"/>
  <c r="G301" l="1"/>
  <c r="I300"/>
  <c r="J300" s="1"/>
  <c r="N300"/>
  <c r="K295"/>
  <c r="L295" s="1"/>
  <c r="K296"/>
  <c r="L296" s="1"/>
  <c r="O304"/>
  <c r="G302" l="1"/>
  <c r="I301"/>
  <c r="J301" s="1"/>
  <c r="N301"/>
  <c r="O305"/>
  <c r="K297" l="1"/>
  <c r="L297" s="1"/>
  <c r="G303"/>
  <c r="I302"/>
  <c r="J302" s="1"/>
  <c r="N302"/>
  <c r="O306"/>
  <c r="G304" l="1"/>
  <c r="I303"/>
  <c r="J303" s="1"/>
  <c r="N303"/>
  <c r="K298"/>
  <c r="L298" s="1"/>
  <c r="K299"/>
  <c r="L299" s="1"/>
  <c r="O307"/>
  <c r="G305" l="1"/>
  <c r="I304"/>
  <c r="J304" s="1"/>
  <c r="N304"/>
  <c r="O308"/>
  <c r="G306" l="1"/>
  <c r="I305"/>
  <c r="J305" s="1"/>
  <c r="N305"/>
  <c r="K300"/>
  <c r="L300" s="1"/>
  <c r="K301"/>
  <c r="L301" s="1"/>
  <c r="O309"/>
  <c r="G307" l="1"/>
  <c r="I306"/>
  <c r="J306" s="1"/>
  <c r="N306"/>
  <c r="O310"/>
  <c r="G308" l="1"/>
  <c r="I307"/>
  <c r="J307" s="1"/>
  <c r="K303" s="1"/>
  <c r="L303" s="1"/>
  <c r="N307"/>
  <c r="K302"/>
  <c r="L302" s="1"/>
  <c r="O311"/>
  <c r="G309" l="1"/>
  <c r="I308"/>
  <c r="J308" s="1"/>
  <c r="K304" s="1"/>
  <c r="L304" s="1"/>
  <c r="N308"/>
  <c r="O312"/>
  <c r="G310" l="1"/>
  <c r="I309"/>
  <c r="J309" s="1"/>
  <c r="K305" s="1"/>
  <c r="L305" s="1"/>
  <c r="E7"/>
  <c r="E10"/>
  <c r="N309"/>
  <c r="R23"/>
  <c r="O313"/>
  <c r="G311" l="1"/>
  <c r="N310"/>
  <c r="R22"/>
  <c r="E23"/>
  <c r="R24"/>
  <c r="R28"/>
  <c r="R30"/>
  <c r="R25"/>
  <c r="R26"/>
  <c r="R27"/>
  <c r="R29"/>
  <c r="O314"/>
  <c r="G312" l="1"/>
  <c r="N311"/>
  <c r="O315"/>
  <c r="G313" l="1"/>
  <c r="N312"/>
  <c r="O316"/>
  <c r="G314" l="1"/>
  <c r="N313"/>
  <c r="O317"/>
  <c r="G315" l="1"/>
  <c r="N314"/>
  <c r="O318"/>
  <c r="G316" l="1"/>
  <c r="N315"/>
  <c r="O319"/>
  <c r="G317" l="1"/>
  <c r="N316"/>
  <c r="O320"/>
  <c r="G318" l="1"/>
  <c r="N317"/>
  <c r="G319" l="1"/>
  <c r="N318"/>
  <c r="G320" l="1"/>
  <c r="N320" s="1"/>
  <c r="N319"/>
  <c r="A3" i="1" l="1"/>
  <c r="A4" l="1"/>
  <c r="A5" l="1"/>
  <c r="A6" l="1"/>
  <c r="A7" l="1"/>
  <c r="A8" l="1"/>
  <c r="A9" l="1"/>
  <c r="A10" l="1"/>
  <c r="A11" l="1"/>
  <c r="A12" l="1"/>
  <c r="A13" l="1"/>
  <c r="A14" l="1"/>
  <c r="A15" l="1"/>
  <c r="A16" l="1"/>
  <c r="A17" l="1"/>
  <c r="A18" l="1"/>
  <c r="A19" l="1"/>
  <c r="A20" l="1"/>
  <c r="A21" l="1"/>
  <c r="A22" l="1"/>
  <c r="A23" l="1"/>
  <c r="A24" l="1"/>
  <c r="A25" l="1"/>
  <c r="A26" l="1"/>
  <c r="A27" l="1"/>
  <c r="A28" l="1"/>
  <c r="A29" l="1"/>
  <c r="A30" l="1"/>
  <c r="A31" l="1"/>
  <c r="A32" l="1"/>
  <c r="A33" l="1"/>
  <c r="A34" l="1"/>
  <c r="A35" l="1"/>
  <c r="A36" l="1"/>
  <c r="A37" l="1"/>
  <c r="A38" l="1"/>
  <c r="A39" l="1"/>
  <c r="A40" l="1"/>
  <c r="A41" l="1"/>
  <c r="A42" l="1"/>
  <c r="A43" l="1"/>
  <c r="A44" l="1"/>
  <c r="A45" l="1"/>
  <c r="A46" l="1"/>
  <c r="A47" l="1"/>
  <c r="A48" l="1"/>
  <c r="A49" l="1"/>
  <c r="A50" l="1"/>
  <c r="A51" l="1"/>
  <c r="A52" l="1"/>
  <c r="A53" l="1"/>
  <c r="A54" l="1"/>
  <c r="A55" l="1"/>
  <c r="A56" l="1"/>
  <c r="A57" l="1"/>
  <c r="A58" l="1"/>
  <c r="A59" l="1"/>
  <c r="A60" l="1"/>
  <c r="A61" l="1"/>
  <c r="A62" l="1"/>
  <c r="A63" l="1"/>
  <c r="A64" l="1"/>
  <c r="A65" l="1"/>
  <c r="A66" l="1"/>
  <c r="A67" l="1"/>
  <c r="A68" l="1"/>
  <c r="A69" l="1"/>
  <c r="A70" l="1"/>
  <c r="A71" l="1"/>
  <c r="A72" l="1"/>
  <c r="A73" l="1"/>
  <c r="A74" l="1"/>
  <c r="A75" l="1"/>
  <c r="A76" l="1"/>
  <c r="A77" l="1"/>
  <c r="A78" l="1"/>
  <c r="A79" l="1"/>
  <c r="A80" l="1"/>
  <c r="A81" l="1"/>
  <c r="A82" l="1"/>
  <c r="A83" l="1"/>
  <c r="A84" l="1"/>
  <c r="A85" l="1"/>
  <c r="A86" l="1"/>
  <c r="A87" l="1"/>
  <c r="A88" l="1"/>
  <c r="A89" l="1"/>
  <c r="A90" l="1"/>
  <c r="A91" l="1"/>
  <c r="A92" l="1"/>
  <c r="A93" l="1"/>
  <c r="A94" l="1"/>
  <c r="A95" l="1"/>
  <c r="A96" l="1"/>
  <c r="A97" l="1"/>
  <c r="A98" l="1"/>
  <c r="A99" l="1"/>
  <c r="A100" l="1"/>
  <c r="A101" l="1"/>
  <c r="A102" l="1"/>
  <c r="A103" l="1"/>
  <c r="A104" l="1"/>
  <c r="A105" l="1"/>
  <c r="A106" l="1"/>
  <c r="A107" l="1"/>
  <c r="A108" l="1"/>
  <c r="A109" l="1"/>
  <c r="A110" l="1"/>
  <c r="A111" l="1"/>
  <c r="A112" l="1"/>
  <c r="A113" l="1"/>
  <c r="A114" l="1"/>
  <c r="A115" l="1"/>
  <c r="A116" l="1"/>
  <c r="A117" l="1"/>
  <c r="A118" l="1"/>
  <c r="A119" l="1"/>
  <c r="A120" l="1"/>
  <c r="A121" l="1"/>
  <c r="A122" l="1"/>
  <c r="A123" l="1"/>
  <c r="A124" l="1"/>
  <c r="A125" l="1"/>
  <c r="A126" l="1"/>
  <c r="A127" l="1"/>
  <c r="A128" l="1"/>
  <c r="A129" l="1"/>
  <c r="A130" l="1"/>
  <c r="A131" l="1"/>
  <c r="A132" l="1"/>
  <c r="A133" l="1"/>
  <c r="A134" l="1"/>
  <c r="A135" l="1"/>
  <c r="A136" l="1"/>
  <c r="A137" l="1"/>
  <c r="A138" l="1"/>
  <c r="A139" l="1"/>
  <c r="A140" l="1"/>
  <c r="A141" l="1"/>
  <c r="A142" l="1"/>
  <c r="A143" l="1"/>
  <c r="A144" l="1"/>
  <c r="A145" l="1"/>
  <c r="A146" l="1"/>
  <c r="A147" l="1"/>
  <c r="A148" l="1"/>
  <c r="A149" l="1"/>
  <c r="A150" l="1"/>
  <c r="A151" l="1"/>
  <c r="A152" l="1"/>
  <c r="A153" l="1"/>
  <c r="A154" l="1"/>
  <c r="A155" l="1"/>
  <c r="A156" l="1"/>
  <c r="A157" l="1"/>
  <c r="A158" l="1"/>
  <c r="A159" l="1"/>
  <c r="A160" l="1"/>
  <c r="A161" l="1"/>
  <c r="A162" l="1"/>
  <c r="A163" l="1"/>
  <c r="A164" l="1"/>
  <c r="A165" l="1"/>
  <c r="A166" l="1"/>
  <c r="A167" l="1"/>
  <c r="A168" l="1"/>
  <c r="A169" l="1"/>
  <c r="A170" l="1"/>
  <c r="A171" l="1"/>
  <c r="A172" l="1"/>
  <c r="A173" l="1"/>
  <c r="A174" l="1"/>
  <c r="A175" l="1"/>
  <c r="A176" l="1"/>
  <c r="A177" l="1"/>
  <c r="A178" l="1"/>
  <c r="A179" l="1"/>
  <c r="A180" l="1"/>
  <c r="A181" l="1"/>
  <c r="A182" l="1"/>
  <c r="A183" l="1"/>
  <c r="A184" l="1"/>
  <c r="A185" l="1"/>
  <c r="A186" l="1"/>
  <c r="A187" l="1"/>
  <c r="A188" l="1"/>
  <c r="A189" l="1"/>
  <c r="A190" l="1"/>
  <c r="A191" l="1"/>
  <c r="A192" l="1"/>
  <c r="A193" l="1"/>
  <c r="A194" l="1"/>
  <c r="A195" l="1"/>
  <c r="A196" l="1"/>
  <c r="A197" l="1"/>
  <c r="A198" l="1"/>
  <c r="A199" l="1"/>
  <c r="A200" l="1"/>
  <c r="A201" l="1"/>
  <c r="A202" l="1"/>
  <c r="A203" l="1"/>
  <c r="A204" l="1"/>
  <c r="A205" l="1"/>
  <c r="A206" l="1"/>
  <c r="A207" l="1"/>
  <c r="A208" l="1"/>
  <c r="A209" l="1"/>
  <c r="A210" l="1"/>
  <c r="A211" l="1"/>
  <c r="A212" l="1"/>
  <c r="A213" l="1"/>
  <c r="A214" l="1"/>
  <c r="A215" l="1"/>
  <c r="A216" l="1"/>
  <c r="A217" l="1"/>
  <c r="A218" l="1"/>
  <c r="A219" l="1"/>
  <c r="A220" l="1"/>
  <c r="A221" l="1"/>
  <c r="A222" l="1"/>
  <c r="A223" l="1"/>
  <c r="A224" l="1"/>
  <c r="A225" l="1"/>
  <c r="A226" l="1"/>
  <c r="A227" l="1"/>
  <c r="A228" l="1"/>
  <c r="A229" l="1"/>
  <c r="A230" l="1"/>
  <c r="A231" l="1"/>
  <c r="A232" l="1"/>
  <c r="A233" l="1"/>
  <c r="A234" l="1"/>
  <c r="A235" l="1"/>
  <c r="A236" l="1"/>
  <c r="A237" l="1"/>
  <c r="A238" l="1"/>
  <c r="A239" l="1"/>
  <c r="A240" l="1"/>
  <c r="A241" l="1"/>
  <c r="A242" l="1"/>
  <c r="A243" l="1"/>
  <c r="A244" l="1"/>
  <c r="A245" l="1"/>
  <c r="A246" l="1"/>
  <c r="A247" l="1"/>
  <c r="A248" l="1"/>
  <c r="A249" l="1"/>
  <c r="A250" l="1"/>
  <c r="A251" l="1"/>
  <c r="A252" l="1"/>
  <c r="A253" l="1"/>
  <c r="A254" l="1"/>
  <c r="A255" l="1"/>
  <c r="A256" l="1"/>
  <c r="A257" l="1"/>
  <c r="A258" l="1"/>
  <c r="A259" l="1"/>
  <c r="A260" l="1"/>
  <c r="A261" l="1"/>
  <c r="A262" l="1"/>
  <c r="A263" l="1"/>
  <c r="A264" l="1"/>
  <c r="A265" l="1"/>
  <c r="A266" l="1"/>
  <c r="A267" l="1"/>
  <c r="A268" l="1"/>
  <c r="A269" l="1"/>
  <c r="A270" l="1"/>
  <c r="A271" l="1"/>
  <c r="A272" l="1"/>
  <c r="A273" l="1"/>
  <c r="A274" l="1"/>
  <c r="A275" l="1"/>
  <c r="A276" l="1"/>
  <c r="A277" l="1"/>
  <c r="A278" l="1"/>
  <c r="A279" l="1"/>
  <c r="A280" l="1"/>
  <c r="A281" l="1"/>
  <c r="A282" l="1"/>
  <c r="A283" l="1"/>
  <c r="A284" l="1"/>
  <c r="A285" l="1"/>
  <c r="A286" l="1"/>
  <c r="A287" l="1"/>
  <c r="A288" l="1"/>
  <c r="A289" l="1"/>
  <c r="A290" l="1"/>
  <c r="A291" l="1"/>
  <c r="A292" l="1"/>
  <c r="A293" l="1"/>
  <c r="A294" l="1"/>
  <c r="A295" l="1"/>
  <c r="A296" l="1"/>
  <c r="A297" l="1"/>
  <c r="A298" l="1"/>
  <c r="A299" l="1"/>
  <c r="A300" l="1"/>
  <c r="A301" l="1"/>
  <c r="A302" l="1"/>
  <c r="A303" l="1"/>
  <c r="A304" l="1"/>
  <c r="A305" l="1"/>
  <c r="A306" l="1"/>
  <c r="A307" l="1"/>
  <c r="A308" l="1"/>
  <c r="A309" l="1"/>
  <c r="A310" l="1"/>
  <c r="A311" l="1"/>
  <c r="A312" l="1"/>
  <c r="A313" l="1"/>
  <c r="A314" l="1"/>
  <c r="A315" l="1"/>
  <c r="A316" l="1"/>
  <c r="A317" l="1"/>
  <c r="A318" l="1"/>
  <c r="A319" l="1"/>
  <c r="A320" l="1"/>
  <c r="A321" l="1"/>
  <c r="A322" l="1"/>
  <c r="A323" l="1"/>
  <c r="A324" l="1"/>
  <c r="A325" l="1"/>
  <c r="A326" l="1"/>
  <c r="A327" l="1"/>
  <c r="A328" l="1"/>
  <c r="A329" l="1"/>
  <c r="A330" l="1"/>
  <c r="A331" l="1"/>
  <c r="A332" l="1"/>
  <c r="A333" l="1"/>
  <c r="A334" l="1"/>
  <c r="A335" l="1"/>
  <c r="A336" l="1"/>
  <c r="A337" l="1"/>
  <c r="A338" l="1"/>
  <c r="A339" l="1"/>
  <c r="A340" l="1"/>
  <c r="A341" l="1"/>
  <c r="A342" l="1"/>
  <c r="A343" l="1"/>
  <c r="A344" l="1"/>
  <c r="A345" l="1"/>
  <c r="A346" l="1"/>
  <c r="A347" l="1"/>
  <c r="A348" l="1"/>
  <c r="A349" l="1"/>
  <c r="A350" l="1"/>
  <c r="A351" l="1"/>
  <c r="A352" l="1"/>
  <c r="A353" l="1"/>
  <c r="A354" l="1"/>
  <c r="A355" l="1"/>
  <c r="A356" l="1"/>
  <c r="A357" l="1"/>
  <c r="A358" l="1"/>
  <c r="A359" l="1"/>
  <c r="A360" l="1"/>
  <c r="A361" l="1"/>
  <c r="A362" l="1"/>
  <c r="A363" l="1"/>
  <c r="A364" l="1"/>
  <c r="A365" l="1"/>
  <c r="A366" l="1"/>
  <c r="A367" l="1"/>
  <c r="A368" l="1"/>
  <c r="A369" l="1"/>
  <c r="A370" l="1"/>
  <c r="A371" l="1"/>
  <c r="A372" l="1"/>
  <c r="A373" l="1"/>
  <c r="A374" l="1"/>
  <c r="A375" l="1"/>
  <c r="A376" l="1"/>
  <c r="A377" l="1"/>
  <c r="A378" l="1"/>
  <c r="A379" l="1"/>
  <c r="A380" l="1"/>
  <c r="A381" l="1"/>
  <c r="A382" l="1"/>
  <c r="A383" l="1"/>
  <c r="A384" l="1"/>
  <c r="A385" l="1"/>
  <c r="A386" l="1"/>
  <c r="A387" l="1"/>
  <c r="A388" l="1"/>
  <c r="A389" l="1"/>
  <c r="A390" l="1"/>
  <c r="A391" l="1"/>
  <c r="A392" l="1"/>
  <c r="A393" l="1"/>
  <c r="A394" l="1"/>
  <c r="A395" l="1"/>
  <c r="A396" l="1"/>
  <c r="A397" l="1"/>
  <c r="A398" l="1"/>
  <c r="A399" l="1"/>
  <c r="A400" l="1"/>
  <c r="A401" l="1"/>
  <c r="A402" l="1"/>
  <c r="A403" l="1"/>
  <c r="A404" l="1"/>
  <c r="A405" l="1"/>
  <c r="A406" l="1"/>
  <c r="A407" l="1"/>
  <c r="A408" l="1"/>
  <c r="A409" l="1"/>
  <c r="A410" l="1"/>
  <c r="A411" l="1"/>
  <c r="A412" l="1"/>
  <c r="A413" l="1"/>
  <c r="A414" l="1"/>
  <c r="A415" l="1"/>
  <c r="A416" l="1"/>
  <c r="A417" l="1"/>
  <c r="A418" l="1"/>
  <c r="A419" l="1"/>
  <c r="A420" l="1"/>
  <c r="A421" l="1"/>
  <c r="A422" l="1"/>
  <c r="A423" l="1"/>
  <c r="A424" l="1"/>
  <c r="A425" l="1"/>
  <c r="A426" l="1"/>
  <c r="A427" l="1"/>
  <c r="A428" l="1"/>
  <c r="A429" l="1"/>
  <c r="A430" l="1"/>
  <c r="A431" l="1"/>
  <c r="A432" l="1"/>
  <c r="A433" l="1"/>
  <c r="A434" l="1"/>
  <c r="A435" l="1"/>
  <c r="A436" l="1"/>
  <c r="A437" l="1"/>
  <c r="A438" l="1"/>
  <c r="A439" l="1"/>
  <c r="A440" l="1"/>
  <c r="A441" l="1"/>
  <c r="A442" l="1"/>
  <c r="A443" l="1"/>
  <c r="A444" l="1"/>
  <c r="A445" l="1"/>
  <c r="A446" l="1"/>
  <c r="A447" l="1"/>
  <c r="A448" l="1"/>
  <c r="A449" l="1"/>
  <c r="A450" l="1"/>
  <c r="A451" l="1"/>
  <c r="A452" l="1"/>
  <c r="A453" l="1"/>
  <c r="A454" l="1"/>
  <c r="A455" l="1"/>
  <c r="A456" l="1"/>
  <c r="A457" l="1"/>
  <c r="A458" l="1"/>
  <c r="A459" l="1"/>
  <c r="A460" l="1"/>
  <c r="A461" l="1"/>
  <c r="A462" l="1"/>
  <c r="A463" l="1"/>
  <c r="A464" l="1"/>
  <c r="A465" l="1"/>
  <c r="A466" l="1"/>
  <c r="A467" l="1"/>
  <c r="A468" l="1"/>
  <c r="A469" l="1"/>
  <c r="A470" l="1"/>
  <c r="A471" l="1"/>
  <c r="A472" l="1"/>
  <c r="A473" l="1"/>
  <c r="A474" l="1"/>
  <c r="A475" l="1"/>
  <c r="A476" l="1"/>
  <c r="A477" l="1"/>
  <c r="A478" l="1"/>
  <c r="A479" l="1"/>
  <c r="A480" l="1"/>
  <c r="A481" l="1"/>
  <c r="A482" l="1"/>
  <c r="A483" l="1"/>
  <c r="A484" l="1"/>
  <c r="A485" l="1"/>
  <c r="A486" l="1"/>
  <c r="A487" l="1"/>
  <c r="A488" l="1"/>
  <c r="A489" l="1"/>
  <c r="A490" l="1"/>
  <c r="A491" l="1"/>
  <c r="A492" l="1"/>
  <c r="A493" l="1"/>
  <c r="A494" l="1"/>
  <c r="A495" l="1"/>
  <c r="A496" l="1"/>
  <c r="A497" l="1"/>
  <c r="A498" l="1"/>
  <c r="A499" l="1"/>
  <c r="A500" l="1"/>
  <c r="A501" l="1"/>
  <c r="A502" l="1"/>
  <c r="A503" l="1"/>
  <c r="A504" l="1"/>
  <c r="A505" l="1"/>
  <c r="A506" l="1"/>
  <c r="A507" l="1"/>
  <c r="A508" l="1"/>
  <c r="A509" l="1"/>
  <c r="A510" l="1"/>
  <c r="A511" l="1"/>
  <c r="A512" l="1"/>
  <c r="A513" l="1"/>
  <c r="A514" l="1"/>
  <c r="A515" l="1"/>
  <c r="A516" l="1"/>
  <c r="A517" l="1"/>
  <c r="A518" l="1"/>
  <c r="A519" l="1"/>
  <c r="A520" l="1"/>
  <c r="A521" l="1"/>
  <c r="A522" l="1"/>
  <c r="A523" l="1"/>
  <c r="A524" l="1"/>
  <c r="A525" l="1"/>
  <c r="A526" l="1"/>
  <c r="A527" l="1"/>
  <c r="A528" l="1"/>
  <c r="A529" l="1"/>
  <c r="A530" l="1"/>
  <c r="A531" l="1"/>
  <c r="A532" l="1"/>
  <c r="A533" l="1"/>
  <c r="A534" l="1"/>
  <c r="A535" l="1"/>
  <c r="A536" l="1"/>
  <c r="A537" l="1"/>
  <c r="A538" l="1"/>
  <c r="A539" l="1"/>
  <c r="A540" l="1"/>
  <c r="A541" l="1"/>
  <c r="A542" l="1"/>
  <c r="A543" l="1"/>
  <c r="A544" l="1"/>
  <c r="A545" l="1"/>
  <c r="A546" l="1"/>
  <c r="A547" l="1"/>
  <c r="A548" l="1"/>
  <c r="A549" l="1"/>
  <c r="A550" l="1"/>
  <c r="A551" l="1"/>
  <c r="A552" l="1"/>
  <c r="A553" l="1"/>
  <c r="A554" l="1"/>
  <c r="A555" l="1"/>
  <c r="A556" l="1"/>
  <c r="A557" l="1"/>
  <c r="A558" l="1"/>
  <c r="A559" l="1"/>
  <c r="A560" l="1"/>
  <c r="A561" l="1"/>
  <c r="A562" l="1"/>
  <c r="A563" l="1"/>
  <c r="A564" l="1"/>
  <c r="A565" l="1"/>
  <c r="A566" l="1"/>
  <c r="A567" l="1"/>
  <c r="A568" l="1"/>
  <c r="A569" l="1"/>
  <c r="A570" l="1"/>
  <c r="A571" l="1"/>
  <c r="A572" l="1"/>
  <c r="A573" l="1"/>
  <c r="A574" l="1"/>
  <c r="A575" l="1"/>
  <c r="A576" l="1"/>
  <c r="A577" l="1"/>
  <c r="A578" l="1"/>
  <c r="A579" l="1"/>
  <c r="A580" l="1"/>
  <c r="A581" l="1"/>
  <c r="A582" l="1"/>
  <c r="A583" l="1"/>
  <c r="A584" l="1"/>
  <c r="A585" l="1"/>
  <c r="A586" l="1"/>
  <c r="A587" l="1"/>
  <c r="A588" l="1"/>
  <c r="A589" l="1"/>
  <c r="A590" l="1"/>
  <c r="A591" l="1"/>
  <c r="A592" l="1"/>
  <c r="A593" l="1"/>
  <c r="A594" l="1"/>
  <c r="A595" l="1"/>
  <c r="A596" l="1"/>
  <c r="A597" l="1"/>
  <c r="A598" l="1"/>
  <c r="A599" l="1"/>
  <c r="A600" l="1"/>
  <c r="A601" l="1"/>
  <c r="A602" l="1"/>
  <c r="A603" l="1"/>
  <c r="A604" l="1"/>
  <c r="A605" l="1"/>
  <c r="A606" l="1"/>
  <c r="A607" l="1"/>
  <c r="A608" l="1"/>
  <c r="A609" l="1"/>
  <c r="A610" l="1"/>
  <c r="A611" l="1"/>
  <c r="A612" l="1"/>
  <c r="A613" l="1"/>
  <c r="A614" l="1"/>
  <c r="A615" l="1"/>
  <c r="A616" l="1"/>
  <c r="A617" l="1"/>
  <c r="A618" l="1"/>
  <c r="A619" l="1"/>
  <c r="A620" l="1"/>
  <c r="A621" l="1"/>
  <c r="A622" l="1"/>
  <c r="A623" l="1"/>
  <c r="A624" l="1"/>
  <c r="A625" l="1"/>
  <c r="A626" l="1"/>
  <c r="A627" l="1"/>
  <c r="A628" l="1"/>
  <c r="A629" l="1"/>
  <c r="A630" l="1"/>
  <c r="A631" l="1"/>
  <c r="A632" l="1"/>
  <c r="A633" l="1"/>
  <c r="A634" l="1"/>
  <c r="A635" l="1"/>
  <c r="A636" l="1"/>
  <c r="A637" l="1"/>
  <c r="A638" l="1"/>
  <c r="A639" l="1"/>
  <c r="A640" l="1"/>
  <c r="A641" l="1"/>
  <c r="A642" l="1"/>
  <c r="A643" l="1"/>
  <c r="A644" l="1"/>
  <c r="A645" l="1"/>
  <c r="A646" l="1"/>
  <c r="A647" l="1"/>
  <c r="A648" l="1"/>
  <c r="A649" l="1"/>
  <c r="A650" l="1"/>
  <c r="A651" l="1"/>
  <c r="A652" l="1"/>
  <c r="A653" l="1"/>
  <c r="A654" l="1"/>
  <c r="A655" l="1"/>
  <c r="A656" l="1"/>
  <c r="A657" l="1"/>
  <c r="A658" l="1"/>
  <c r="A659" l="1"/>
  <c r="A660" l="1"/>
  <c r="A661" l="1"/>
  <c r="A662" l="1"/>
  <c r="A663" l="1"/>
  <c r="A664" l="1"/>
  <c r="A665" l="1"/>
  <c r="A666" l="1"/>
  <c r="A667" l="1"/>
  <c r="A668" l="1"/>
  <c r="A669" l="1"/>
  <c r="A670" l="1"/>
  <c r="A671" l="1"/>
  <c r="A672" l="1"/>
  <c r="A673" l="1"/>
  <c r="A674" l="1"/>
  <c r="A675" l="1"/>
  <c r="A676" l="1"/>
  <c r="A677" l="1"/>
  <c r="A678" l="1"/>
  <c r="A679" l="1"/>
  <c r="A680" l="1"/>
  <c r="A681" l="1"/>
  <c r="A682" l="1"/>
  <c r="A683" l="1"/>
  <c r="A684" l="1"/>
  <c r="A685" l="1"/>
  <c r="A686" l="1"/>
  <c r="A687" l="1"/>
  <c r="A688" l="1"/>
  <c r="A689" l="1"/>
  <c r="A690" l="1"/>
  <c r="A691" l="1"/>
  <c r="A692" l="1"/>
  <c r="A693" l="1"/>
  <c r="A694" l="1"/>
  <c r="A695" l="1"/>
  <c r="A696" l="1"/>
  <c r="A697" l="1"/>
  <c r="A698" l="1"/>
  <c r="A699" l="1"/>
  <c r="A700" l="1"/>
  <c r="A701" l="1"/>
  <c r="A702" l="1"/>
  <c r="A703" l="1"/>
  <c r="A704" l="1"/>
  <c r="A705" l="1"/>
  <c r="A706" l="1"/>
  <c r="A707" l="1"/>
  <c r="A708" l="1"/>
  <c r="A709" l="1"/>
  <c r="A710" l="1"/>
  <c r="A711" l="1"/>
  <c r="A712" l="1"/>
  <c r="A713" l="1"/>
  <c r="A714" l="1"/>
  <c r="A715" l="1"/>
  <c r="A716" l="1"/>
  <c r="A717" l="1"/>
  <c r="A718" l="1"/>
  <c r="A719" l="1"/>
  <c r="A720" l="1"/>
  <c r="A721" l="1"/>
  <c r="A722" l="1"/>
  <c r="A723" l="1"/>
  <c r="A724" l="1"/>
  <c r="A725" l="1"/>
  <c r="A726" l="1"/>
  <c r="A727" l="1"/>
  <c r="A728" l="1"/>
  <c r="A729" l="1"/>
  <c r="A730" l="1"/>
  <c r="A731" l="1"/>
  <c r="A732" l="1"/>
  <c r="A733" l="1"/>
  <c r="A734" l="1"/>
  <c r="A735" l="1"/>
  <c r="A736" l="1"/>
  <c r="A737" l="1"/>
  <c r="A738" l="1"/>
  <c r="A739" l="1"/>
  <c r="A740" l="1"/>
  <c r="A741" l="1"/>
  <c r="A742" l="1"/>
  <c r="A743" l="1"/>
  <c r="A744" l="1"/>
  <c r="A745" l="1"/>
  <c r="A746" l="1"/>
  <c r="A747" l="1"/>
  <c r="A748" l="1"/>
  <c r="A749" l="1"/>
  <c r="A750" l="1"/>
  <c r="A751" l="1"/>
  <c r="A752" l="1"/>
  <c r="A753" l="1"/>
  <c r="A754" l="1"/>
  <c r="A755" l="1"/>
  <c r="A756" l="1"/>
  <c r="A757" l="1"/>
  <c r="A758" l="1"/>
  <c r="A759" l="1"/>
  <c r="A760" l="1"/>
  <c r="A761" l="1"/>
  <c r="A762" l="1"/>
  <c r="A763" l="1"/>
  <c r="A764" l="1"/>
  <c r="A765" l="1"/>
  <c r="A766" l="1"/>
  <c r="A767" l="1"/>
  <c r="A768" l="1"/>
  <c r="A769" l="1"/>
  <c r="A770" l="1"/>
  <c r="A771" l="1"/>
  <c r="A772" l="1"/>
  <c r="A773" l="1"/>
  <c r="A774" l="1"/>
  <c r="A775" l="1"/>
  <c r="A776" l="1"/>
  <c r="A777" l="1"/>
  <c r="A778" l="1"/>
  <c r="A779" l="1"/>
  <c r="A780" l="1"/>
  <c r="A781" l="1"/>
  <c r="A782" l="1"/>
  <c r="A783" l="1"/>
  <c r="A784" l="1"/>
  <c r="A785" l="1"/>
  <c r="A786" l="1"/>
  <c r="A787" l="1"/>
  <c r="A788" l="1"/>
  <c r="A789" l="1"/>
  <c r="A790" l="1"/>
  <c r="A791" l="1"/>
  <c r="A792" l="1"/>
  <c r="A793" l="1"/>
  <c r="A794" l="1"/>
  <c r="A795" l="1"/>
  <c r="A796" l="1"/>
  <c r="A797" l="1"/>
  <c r="A798" l="1"/>
  <c r="A799" l="1"/>
  <c r="A800" l="1"/>
  <c r="A801" l="1"/>
  <c r="A802" l="1"/>
  <c r="A803" l="1"/>
  <c r="A804" l="1"/>
  <c r="A805" l="1"/>
  <c r="A806" l="1"/>
  <c r="A807" l="1"/>
  <c r="A808" l="1"/>
  <c r="A809" l="1"/>
  <c r="A810" l="1"/>
  <c r="A811" l="1"/>
  <c r="A812" l="1"/>
  <c r="A813" l="1"/>
  <c r="A814" l="1"/>
  <c r="A815" l="1"/>
  <c r="A816" l="1"/>
  <c r="A817" l="1"/>
  <c r="A818" l="1"/>
  <c r="A819" l="1"/>
  <c r="A820" l="1"/>
  <c r="A821" l="1"/>
  <c r="A822" l="1"/>
  <c r="A823" l="1"/>
  <c r="A824" l="1"/>
  <c r="A825" l="1"/>
  <c r="A826" l="1"/>
  <c r="A827" l="1"/>
  <c r="A828" l="1"/>
  <c r="A829" l="1"/>
  <c r="A830" l="1"/>
  <c r="A831" l="1"/>
  <c r="A832" l="1"/>
  <c r="A833" l="1"/>
  <c r="A834" l="1"/>
  <c r="A835" l="1"/>
  <c r="A836" l="1"/>
  <c r="A837" l="1"/>
  <c r="A838" l="1"/>
  <c r="A839" l="1"/>
  <c r="A840" l="1"/>
  <c r="A841" l="1"/>
  <c r="A842" l="1"/>
  <c r="A843" l="1"/>
  <c r="A844" l="1"/>
  <c r="A845" l="1"/>
  <c r="A846" l="1"/>
  <c r="A847" l="1"/>
  <c r="A848" l="1"/>
  <c r="A849" l="1"/>
  <c r="A850" l="1"/>
  <c r="A851" l="1"/>
  <c r="A852" l="1"/>
  <c r="A853" l="1"/>
  <c r="A854" l="1"/>
  <c r="A855" l="1"/>
  <c r="A856" l="1"/>
  <c r="A857" l="1"/>
  <c r="A858" l="1"/>
  <c r="A859" l="1"/>
  <c r="A860" l="1"/>
  <c r="A861" l="1"/>
  <c r="A862" l="1"/>
  <c r="A863" l="1"/>
  <c r="A864" l="1"/>
  <c r="A865" l="1"/>
  <c r="A866" l="1"/>
  <c r="A867" l="1"/>
  <c r="A868" l="1"/>
  <c r="A869" l="1"/>
  <c r="A870" l="1"/>
  <c r="A871" l="1"/>
  <c r="A872" l="1"/>
  <c r="A873" l="1"/>
  <c r="A874" l="1"/>
  <c r="A875" l="1"/>
  <c r="A876" l="1"/>
  <c r="A877" l="1"/>
  <c r="A878" l="1"/>
  <c r="A879" l="1"/>
  <c r="A880" l="1"/>
  <c r="A881" l="1"/>
  <c r="A882" l="1"/>
  <c r="A883" l="1"/>
  <c r="A884" l="1"/>
  <c r="A885" l="1"/>
  <c r="A886" l="1"/>
  <c r="A887" l="1"/>
  <c r="A888" l="1"/>
  <c r="A889" l="1"/>
  <c r="A890" l="1"/>
  <c r="A891" l="1"/>
  <c r="A892" l="1"/>
  <c r="A893" l="1"/>
  <c r="A894" l="1"/>
  <c r="A895" l="1"/>
  <c r="A896" l="1"/>
  <c r="A897" l="1"/>
  <c r="A898" l="1"/>
  <c r="A899" l="1"/>
  <c r="A900" l="1"/>
  <c r="A901" l="1"/>
  <c r="A902" l="1"/>
  <c r="A903" l="1"/>
  <c r="A904" l="1"/>
  <c r="A905" l="1"/>
  <c r="A906" l="1"/>
  <c r="A907" l="1"/>
  <c r="A908" l="1"/>
  <c r="A909" l="1"/>
  <c r="A910" l="1"/>
  <c r="A911" l="1"/>
  <c r="A912" l="1"/>
  <c r="A913" l="1"/>
  <c r="A914" l="1"/>
  <c r="A915" l="1"/>
  <c r="A916" l="1"/>
  <c r="A917" l="1"/>
  <c r="A918" l="1"/>
  <c r="A919" l="1"/>
  <c r="A920" l="1"/>
  <c r="A921" l="1"/>
  <c r="A922" l="1"/>
  <c r="A923" l="1"/>
  <c r="A924" l="1"/>
  <c r="A925" l="1"/>
  <c r="A926" l="1"/>
  <c r="A927" l="1"/>
  <c r="A928" l="1"/>
  <c r="A929" l="1"/>
  <c r="A930" l="1"/>
  <c r="A931" l="1"/>
  <c r="A932" l="1"/>
  <c r="A933" l="1"/>
  <c r="A934" l="1"/>
  <c r="A935" l="1"/>
  <c r="A936" l="1"/>
  <c r="A937" l="1"/>
  <c r="A938" l="1"/>
  <c r="A939" l="1"/>
  <c r="A940" l="1"/>
  <c r="A941" l="1"/>
  <c r="A942" l="1"/>
  <c r="A943" l="1"/>
  <c r="A944" l="1"/>
  <c r="A945" l="1"/>
  <c r="A946" l="1"/>
  <c r="A947" l="1"/>
  <c r="A948" l="1"/>
  <c r="A949" l="1"/>
  <c r="A950" l="1"/>
  <c r="A951" l="1"/>
  <c r="A952" l="1"/>
  <c r="A953" l="1"/>
  <c r="A954" l="1"/>
  <c r="A955" l="1"/>
  <c r="A956" l="1"/>
  <c r="A957" l="1"/>
  <c r="A958" l="1"/>
  <c r="A959" l="1"/>
  <c r="A960" l="1"/>
  <c r="A961" l="1"/>
  <c r="A962" l="1"/>
  <c r="A963" l="1"/>
  <c r="A964" l="1"/>
  <c r="A965" l="1"/>
  <c r="A966" l="1"/>
  <c r="A967" l="1"/>
  <c r="A968" l="1"/>
  <c r="A969" l="1"/>
  <c r="A970" l="1"/>
  <c r="A971" l="1"/>
  <c r="A972" l="1"/>
  <c r="A973" l="1"/>
  <c r="A974" l="1"/>
  <c r="A975" l="1"/>
  <c r="A976" l="1"/>
  <c r="A977" l="1"/>
  <c r="A978" l="1"/>
  <c r="A979" l="1"/>
  <c r="A980" l="1"/>
  <c r="A981" l="1"/>
  <c r="A982" l="1"/>
  <c r="A983" l="1"/>
  <c r="A984" l="1"/>
  <c r="A985" l="1"/>
  <c r="A986" l="1"/>
  <c r="A987" l="1"/>
  <c r="A988" l="1"/>
  <c r="A989" l="1"/>
  <c r="A990" l="1"/>
  <c r="A991" l="1"/>
  <c r="A992" l="1"/>
  <c r="A993" l="1"/>
  <c r="A994" l="1"/>
  <c r="A995" l="1"/>
  <c r="A996" l="1"/>
  <c r="A997" l="1"/>
  <c r="A998" l="1"/>
  <c r="A999" l="1"/>
  <c r="A1000" l="1"/>
  <c r="A1001" l="1"/>
  <c r="A1002" l="1"/>
  <c r="A1003" l="1"/>
  <c r="A1004" l="1"/>
  <c r="A1005" l="1"/>
  <c r="A1006" l="1"/>
  <c r="A1007" l="1"/>
  <c r="A1008" l="1"/>
  <c r="A1009" l="1"/>
  <c r="A1010" l="1"/>
  <c r="A1011" l="1"/>
  <c r="A1012" l="1"/>
  <c r="A1013" l="1"/>
  <c r="A1014" l="1"/>
  <c r="A1015" l="1"/>
  <c r="A1016" l="1"/>
  <c r="A1017" l="1"/>
  <c r="A1018" l="1"/>
  <c r="A1019" l="1"/>
  <c r="A1020" l="1"/>
  <c r="A1021" l="1"/>
  <c r="A1022" l="1"/>
  <c r="A1023" l="1"/>
  <c r="A1024" l="1"/>
  <c r="A1025" l="1"/>
  <c r="A1026" l="1"/>
  <c r="A1027" l="1"/>
  <c r="A1028" l="1"/>
  <c r="A1029" l="1"/>
  <c r="A1030" l="1"/>
  <c r="A1031" l="1"/>
  <c r="A1032" l="1"/>
  <c r="A1033" l="1"/>
  <c r="A1034" l="1"/>
  <c r="A1035" l="1"/>
  <c r="A1036" l="1"/>
  <c r="A1037" l="1"/>
  <c r="A1038" l="1"/>
  <c r="A1039" l="1"/>
  <c r="A1040" l="1"/>
  <c r="A1041" l="1"/>
  <c r="A1042" l="1"/>
  <c r="A1043" l="1"/>
  <c r="A1044" l="1"/>
  <c r="A1045" l="1"/>
</calcChain>
</file>

<file path=xl/sharedStrings.xml><?xml version="1.0" encoding="utf-8"?>
<sst xmlns="http://schemas.openxmlformats.org/spreadsheetml/2006/main" count="253" uniqueCount="173">
  <si>
    <t>Year</t>
  </si>
  <si>
    <t>London CPI</t>
  </si>
  <si>
    <t>London 5yr</t>
  </si>
  <si>
    <t>7-yr avr</t>
  </si>
  <si>
    <t>19-yr avr</t>
  </si>
  <si>
    <t>57-yr avr</t>
  </si>
  <si>
    <t>171-yr avr</t>
  </si>
  <si>
    <t>Bin Notes</t>
  </si>
  <si>
    <t>Begin Bin</t>
  </si>
  <si>
    <t>Bin Avr</t>
  </si>
  <si>
    <t>Δt</t>
  </si>
  <si>
    <t>Least Sq:</t>
  </si>
  <si>
    <t>Slope</t>
  </si>
  <si>
    <t>Intercept</t>
  </si>
  <si>
    <t># Interpolated</t>
  </si>
  <si>
    <t>Observations</t>
  </si>
  <si>
    <t>BP Observ</t>
  </si>
  <si>
    <t>2.12 yr bins</t>
  </si>
  <si>
    <t>2-Center</t>
  </si>
  <si>
    <t>19-Avr</t>
  </si>
  <si>
    <t>6.36 yr bins</t>
  </si>
  <si>
    <t>57-Avr</t>
  </si>
  <si>
    <t>6-Center</t>
  </si>
  <si>
    <t>London</t>
  </si>
  <si>
    <t>YearL</t>
  </si>
  <si>
    <t>19.08 yr bins</t>
  </si>
  <si>
    <t>19 Center</t>
  </si>
  <si>
    <t>172 Model</t>
  </si>
  <si>
    <t>Cycles</t>
  </si>
  <si>
    <t>Correlation</t>
  </si>
  <si>
    <t>19 Model</t>
  </si>
  <si>
    <t>57 Model</t>
  </si>
  <si>
    <t>Lag (yrs)</t>
  </si>
  <si>
    <t>90%</t>
  </si>
  <si>
    <t>Cells</t>
  </si>
  <si>
    <t>from 1272</t>
  </si>
  <si>
    <t>to 1905</t>
  </si>
  <si>
    <t>1-9 BP</t>
  </si>
  <si>
    <t>15 to 109</t>
  </si>
  <si>
    <t>from 1287</t>
  </si>
  <si>
    <t>to 1886</t>
  </si>
  <si>
    <t>LS Fit</t>
  </si>
  <si>
    <t>1-Trend</t>
  </si>
  <si>
    <t>4 cycles</t>
  </si>
  <si>
    <t>11 to 45</t>
  </si>
  <si>
    <t>from 1262</t>
  </si>
  <si>
    <t>to 1911</t>
  </si>
  <si>
    <t>10.5 cycles</t>
  </si>
  <si>
    <t>Detrended</t>
  </si>
  <si>
    <t>1 additional</t>
  </si>
  <si>
    <t>cycle to be</t>
  </si>
  <si>
    <t>analyzed.</t>
  </si>
  <si>
    <t>data allowed</t>
  </si>
  <si>
    <t>Actual</t>
  </si>
  <si>
    <t>16.5 cycles</t>
  </si>
  <si>
    <t>7 to 155</t>
  </si>
  <si>
    <t>to 1586</t>
  </si>
  <si>
    <t>156 to 305</t>
  </si>
  <si>
    <t>from 1588</t>
  </si>
  <si>
    <t>Lead = 5.86 years</t>
  </si>
  <si>
    <t>65%</t>
  </si>
  <si>
    <t>Lead = 7.55 years</t>
  </si>
  <si>
    <t>55%</t>
  </si>
  <si>
    <t>Log(1-9)</t>
  </si>
  <si>
    <t>9 Avr</t>
  </si>
  <si>
    <t>raw - 7</t>
  </si>
  <si>
    <t>7 - 19</t>
  </si>
  <si>
    <t>19 - 57</t>
  </si>
  <si>
    <t>57 - 171</t>
  </si>
  <si>
    <t>IISH: Allen, [2009].</t>
  </si>
  <si>
    <t>Prices and Wages in London &amp; Southern England, 1259-1914.</t>
  </si>
  <si>
    <t>Robert C. Allen, Oxford University, Dept. of Economics.</t>
  </si>
  <si>
    <t>International Institute of Social History.</t>
  </si>
  <si>
    <t>http://www.iisg.nl/hpw/data.php#europe</t>
  </si>
  <si>
    <t>Table E20.1.1 – Information about the London CPI Time-Series.</t>
  </si>
  <si>
    <t>Description</t>
  </si>
  <si>
    <t>Details for this Time-Series</t>
  </si>
  <si>
    <t>Data Source</t>
  </si>
  <si>
    <t>Brief description of the data</t>
  </si>
  <si>
    <t>Annual average of consumer prices in London.</t>
  </si>
  <si>
    <t>Abbreviated reference</t>
  </si>
  <si>
    <t>IISH: Allen, 2009</t>
  </si>
  <si>
    <t>Details about the data source</t>
  </si>
  <si>
    <r>
      <t xml:space="preserve">Spreadsheet </t>
    </r>
    <r>
      <rPr>
        <sz val="12"/>
        <rFont val="Times New Roman"/>
        <family val="1"/>
      </rPr>
      <t>from the International Institute of Social History</t>
    </r>
  </si>
  <si>
    <t>Original Time-Series</t>
  </si>
  <si>
    <t>Beginning time</t>
  </si>
  <si>
    <t>Ending time</t>
  </si>
  <si>
    <t>No. of samples (observations)</t>
  </si>
  <si>
    <t>Estimated ages: Mean error</t>
  </si>
  <si>
    <t>No age error</t>
  </si>
  <si>
    <t>Estimated ages: Minimum error</t>
  </si>
  <si>
    <t>Estimated ages: Maximum error</t>
  </si>
  <si>
    <t>Table E20.2.1 – Consumer Prices in London: Data Preparation.</t>
  </si>
  <si>
    <t>Preparation Summary</t>
  </si>
  <si>
    <t>Test # 1</t>
  </si>
  <si>
    <t>Test # 2</t>
  </si>
  <si>
    <t>Test # 3</t>
  </si>
  <si>
    <t>Test # 4</t>
  </si>
  <si>
    <t>Data Preparation Steps</t>
  </si>
  <si>
    <t>19.1-yr</t>
  </si>
  <si>
    <t>57.3-yr</t>
  </si>
  <si>
    <t>172-yr</t>
  </si>
  <si>
    <t>Bin Sizes for Histogram</t>
  </si>
  <si>
    <t>2.12-yr</t>
  </si>
  <si>
    <t>6.36-yr</t>
  </si>
  <si>
    <t>Detrending Method</t>
  </si>
  <si>
    <t>exp.curve</t>
  </si>
  <si>
    <t>Band-Pass Filter Used</t>
  </si>
  <si>
    <t>1-9 cell</t>
  </si>
  <si>
    <t>none</t>
  </si>
  <si>
    <t>Moving Avr. Indentation</t>
  </si>
  <si>
    <t>4 cell</t>
  </si>
  <si>
    <t>Empty Bins Interpolated</t>
  </si>
  <si>
    <t>Beginning Time of Test</t>
  </si>
  <si>
    <t>Ending Time of Test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</si>
  <si>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</si>
  <si>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</si>
  <si>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</si>
  <si>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</si>
  <si>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</si>
  <si>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</si>
  <si>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</si>
  <si>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</si>
  <si>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</si>
  <si>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</si>
  <si>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</si>
  <si>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</si>
  <si>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</si>
  <si>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</si>
  <si>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</si>
  <si>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</si>
  <si>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E20.3.1 – Results from London CPI Tests.</t>
  </si>
  <si>
    <t>Test #2</t>
  </si>
  <si>
    <t>Least Squares Tests TestPreparation Steps</t>
  </si>
  <si>
    <t>Stat. Signif. from p-value</t>
  </si>
  <si>
    <t>N.S.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</si>
  <si>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</si>
  <si>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</si>
  <si>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</si>
  <si>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6.160-yr</t>
  </si>
  <si>
    <t>12.73-yr</t>
  </si>
  <si>
    <t>49.51-yr</t>
  </si>
  <si>
    <t>445.3-yr</t>
  </si>
  <si>
    <t>p-value</t>
  </si>
  <si>
    <t>Secondary Wavelength</t>
  </si>
  <si>
    <t>---</t>
  </si>
  <si>
    <t>177.4-yr</t>
  </si>
  <si>
    <t>Smoothed Periodogram</t>
  </si>
  <si>
    <t>18.49-yr</t>
  </si>
  <si>
    <t>12.52-yr</t>
  </si>
  <si>
    <t>54.24-yr</t>
  </si>
  <si>
    <t>386.8-yr</t>
  </si>
  <si>
    <t>Confidence Level</t>
  </si>
  <si>
    <t>Correlation &amp; Lag Tests</t>
  </si>
  <si>
    <t>Correlation with lag</t>
  </si>
  <si>
    <t xml:space="preserve">Offset used with Model </t>
  </si>
  <si>
    <t>5.86-yr</t>
  </si>
  <si>
    <t>7.55-yr</t>
  </si>
  <si>
    <t>13.3-yr</t>
  </si>
  <si>
    <t>-29.5-yr</t>
  </si>
  <si>
    <t>File Name</t>
  </si>
  <si>
    <t>Input data</t>
  </si>
  <si>
    <t>used in</t>
  </si>
  <si>
    <t>periodogram</t>
  </si>
  <si>
    <t>scripts.</t>
  </si>
  <si>
    <t>London_a_19-yr.txt</t>
  </si>
  <si>
    <t>London_b_19-yr.txt</t>
  </si>
  <si>
    <t>London_c_57-yr.txt</t>
  </si>
  <si>
    <t>London_d_172-yr.txt</t>
  </si>
  <si>
    <t>Periodogram for 19.1-year test 1.</t>
  </si>
  <si>
    <t>Periodogram for 19.1-year test 2.</t>
  </si>
  <si>
    <t>Periodogram for 57.3-year test.</t>
  </si>
  <si>
    <t>Periodogram for 172-year test.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</si>
</sst>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00"/>
    <numFmt numFmtId="166" formatCode="0.0000000"/>
  </numFmts>
  <fonts count="41">
    <font>
      <sz val="10"/>
      <name val="Arial"/>
      <family val="2"/>
    </font>
    <font>
      <sz val="11"/>
      <color theme="1"/>
      <name val="Courier New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2"/>
      <name val="Geneva"/>
    </font>
    <font>
      <sz val="10"/>
      <name val="Geneva"/>
    </font>
    <font>
      <b/>
      <sz val="10"/>
      <name val="Times New Roman"/>
      <family val="1"/>
    </font>
    <font>
      <sz val="12"/>
      <name val="宋体"/>
    </font>
    <font>
      <sz val="10"/>
      <name val="Helv"/>
    </font>
    <font>
      <sz val="10"/>
      <name val="Helvetica-Narrow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1"/>
      <name val="Calibri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2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9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1" fillId="0" borderId="0"/>
    <xf numFmtId="0" fontId="20" fillId="0" borderId="0"/>
    <xf numFmtId="0" fontId="3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21" fillId="0" borderId="0"/>
    <xf numFmtId="0" fontId="21" fillId="0" borderId="0"/>
    <xf numFmtId="0" fontId="3" fillId="0" borderId="0"/>
    <xf numFmtId="0" fontId="3" fillId="0" borderId="0"/>
    <xf numFmtId="0" fontId="27" fillId="0" borderId="0"/>
    <xf numFmtId="0" fontId="24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24" fillId="0" borderId="0"/>
    <xf numFmtId="0" fontId="21" fillId="0" borderId="0"/>
    <xf numFmtId="0" fontId="3" fillId="0" borderId="0"/>
    <xf numFmtId="0" fontId="29" fillId="0" borderId="0"/>
    <xf numFmtId="0" fontId="3" fillId="0" borderId="0"/>
    <xf numFmtId="0" fontId="21" fillId="0" borderId="0"/>
    <xf numFmtId="0" fontId="25" fillId="0" borderId="0"/>
    <xf numFmtId="0" fontId="3" fillId="0" borderId="0"/>
    <xf numFmtId="0" fontId="21" fillId="0" borderId="0"/>
    <xf numFmtId="0" fontId="1" fillId="0" borderId="0"/>
    <xf numFmtId="0" fontId="28" fillId="0" borderId="0"/>
    <xf numFmtId="0" fontId="1" fillId="0" borderId="0"/>
    <xf numFmtId="0" fontId="21" fillId="0" borderId="0"/>
    <xf numFmtId="0" fontId="3" fillId="0" borderId="0"/>
    <xf numFmtId="0" fontId="21" fillId="0" borderId="0"/>
    <xf numFmtId="0" fontId="1" fillId="0" borderId="0"/>
    <xf numFmtId="0" fontId="21" fillId="0" borderId="0"/>
    <xf numFmtId="0" fontId="3" fillId="0" borderId="0"/>
    <xf numFmtId="0" fontId="1" fillId="0" borderId="0"/>
    <xf numFmtId="0" fontId="21" fillId="0" borderId="0"/>
    <xf numFmtId="0" fontId="3" fillId="0" borderId="0"/>
    <xf numFmtId="0" fontId="21" fillId="0" borderId="0"/>
  </cellStyleXfs>
  <cellXfs count="101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2" fillId="0" borderId="0" xfId="0" applyNumberFormat="1" applyFont="1"/>
    <xf numFmtId="164" fontId="2" fillId="0" borderId="0" xfId="0" quotePrefix="1" applyNumberFormat="1" applyFont="1"/>
    <xf numFmtId="164" fontId="2" fillId="2" borderId="0" xfId="0" quotePrefix="1" applyNumberFormat="1" applyFont="1" applyFill="1"/>
    <xf numFmtId="164" fontId="0" fillId="2" borderId="0" xfId="0" applyNumberFormat="1" applyFill="1"/>
    <xf numFmtId="4" fontId="0" fillId="2" borderId="0" xfId="0" applyNumberFormat="1" applyFont="1" applyFill="1" applyAlignment="1">
      <alignment horizontal="left"/>
    </xf>
    <xf numFmtId="4" fontId="0" fillId="2" borderId="0" xfId="0" applyNumberFormat="1" applyFont="1" applyFill="1" applyAlignment="1">
      <alignment horizontal="right"/>
    </xf>
    <xf numFmtId="4" fontId="0" fillId="2" borderId="0" xfId="0" applyNumberFormat="1" applyFont="1" applyFill="1" applyAlignment="1">
      <alignment horizontal="right" vertical="top"/>
    </xf>
    <xf numFmtId="2" fontId="26" fillId="0" borderId="0" xfId="0" applyNumberFormat="1" applyFont="1"/>
    <xf numFmtId="3" fontId="26" fillId="0" borderId="0" xfId="0" applyNumberFormat="1" applyFont="1"/>
    <xf numFmtId="0" fontId="23" fillId="0" borderId="0" xfId="41" applyFont="1"/>
    <xf numFmtId="0" fontId="22" fillId="0" borderId="0" xfId="42" applyFont="1"/>
    <xf numFmtId="1" fontId="22" fillId="2" borderId="0" xfId="0" applyNumberFormat="1" applyFont="1" applyFill="1"/>
    <xf numFmtId="0" fontId="22" fillId="0" borderId="0" xfId="0" applyFont="1"/>
    <xf numFmtId="1" fontId="26" fillId="2" borderId="0" xfId="0" applyNumberFormat="1" applyFont="1" applyFill="1"/>
    <xf numFmtId="0" fontId="26" fillId="0" borderId="0" xfId="0" applyFont="1"/>
    <xf numFmtId="0" fontId="22" fillId="0" borderId="0" xfId="50" applyFont="1"/>
    <xf numFmtId="0" fontId="22" fillId="0" borderId="0" xfId="43" applyFont="1"/>
    <xf numFmtId="0" fontId="30" fillId="2" borderId="0" xfId="48" applyFont="1" applyFill="1"/>
    <xf numFmtId="0" fontId="23" fillId="2" borderId="0" xfId="48" applyFont="1" applyFill="1"/>
    <xf numFmtId="0" fontId="22" fillId="2" borderId="0" xfId="51" applyFont="1" applyFill="1"/>
    <xf numFmtId="165" fontId="26" fillId="0" borderId="0" xfId="51" applyNumberFormat="1" applyFont="1" applyAlignment="1">
      <alignment horizontal="center"/>
    </xf>
    <xf numFmtId="165" fontId="22" fillId="0" borderId="0" xfId="51" applyNumberFormat="1" applyFont="1"/>
    <xf numFmtId="2" fontId="22" fillId="2" borderId="0" xfId="51" applyNumberFormat="1" applyFont="1" applyFill="1" applyAlignment="1">
      <alignment horizontal="center"/>
    </xf>
    <xf numFmtId="2" fontId="26" fillId="2" borderId="0" xfId="51" applyNumberFormat="1" applyFont="1" applyFill="1" applyAlignment="1">
      <alignment horizontal="center"/>
    </xf>
    <xf numFmtId="0" fontId="22" fillId="0" borderId="0" xfId="75" applyFont="1" applyFill="1"/>
    <xf numFmtId="0" fontId="26" fillId="0" borderId="0" xfId="75" applyFont="1" applyFill="1"/>
    <xf numFmtId="0" fontId="22" fillId="0" borderId="0" xfId="75" applyFont="1" applyFill="1" applyAlignment="1">
      <alignment horizontal="left"/>
    </xf>
    <xf numFmtId="1" fontId="22" fillId="0" borderId="0" xfId="75" applyNumberFormat="1" applyFont="1" applyFill="1" applyAlignment="1">
      <alignment horizontal="left"/>
    </xf>
    <xf numFmtId="166" fontId="22" fillId="0" borderId="0" xfId="75" applyNumberFormat="1" applyFont="1" applyFill="1" applyAlignment="1">
      <alignment horizontal="left"/>
    </xf>
    <xf numFmtId="165" fontId="22" fillId="0" borderId="0" xfId="75" applyNumberFormat="1" applyFont="1" applyAlignment="1">
      <alignment horizontal="left"/>
    </xf>
    <xf numFmtId="165" fontId="22" fillId="0" borderId="0" xfId="67" applyNumberFormat="1" applyFont="1" applyFill="1"/>
    <xf numFmtId="165" fontId="26" fillId="0" borderId="0" xfId="67" applyNumberFormat="1" applyFont="1" applyFill="1"/>
    <xf numFmtId="0" fontId="22" fillId="0" borderId="0" xfId="51" applyFont="1" applyFill="1"/>
    <xf numFmtId="1" fontId="26" fillId="0" borderId="0" xfId="67" applyNumberFormat="1" applyFont="1" applyFill="1" applyAlignment="1">
      <alignment horizontal="center"/>
    </xf>
    <xf numFmtId="1" fontId="22" fillId="0" borderId="0" xfId="67" applyNumberFormat="1" applyFont="1" applyFill="1" applyAlignment="1">
      <alignment horizontal="center"/>
    </xf>
    <xf numFmtId="165" fontId="31" fillId="0" borderId="0" xfId="67" applyNumberFormat="1" applyFont="1" applyFill="1"/>
    <xf numFmtId="165" fontId="22" fillId="0" borderId="0" xfId="67" applyNumberFormat="1" applyFont="1" applyFill="1" applyAlignment="1">
      <alignment horizontal="right"/>
    </xf>
    <xf numFmtId="1" fontId="31" fillId="0" borderId="0" xfId="67" applyNumberFormat="1" applyFont="1" applyFill="1" applyAlignment="1">
      <alignment horizontal="center"/>
    </xf>
    <xf numFmtId="165" fontId="32" fillId="0" borderId="0" xfId="51" applyNumberFormat="1" applyFont="1"/>
    <xf numFmtId="10" fontId="26" fillId="0" borderId="0" xfId="0" applyNumberFormat="1" applyFont="1" applyAlignment="1">
      <alignment horizontal="right"/>
    </xf>
    <xf numFmtId="165" fontId="22" fillId="0" borderId="0" xfId="67" quotePrefix="1" applyNumberFormat="1" applyFont="1" applyFill="1" applyAlignment="1">
      <alignment horizontal="right"/>
    </xf>
    <xf numFmtId="0" fontId="0" fillId="0" borderId="0" xfId="0" applyAlignment="1">
      <alignment horizontal="right"/>
    </xf>
    <xf numFmtId="165" fontId="26" fillId="0" borderId="0" xfId="67" applyNumberFormat="1" applyFont="1" applyFill="1" applyAlignment="1">
      <alignment horizontal="right"/>
    </xf>
    <xf numFmtId="165" fontId="26" fillId="0" borderId="0" xfId="51" applyNumberFormat="1" applyFont="1"/>
    <xf numFmtId="0" fontId="22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10" fontId="22" fillId="0" borderId="0" xfId="0" applyNumberFormat="1" applyFont="1" applyAlignment="1">
      <alignment horizontal="right"/>
    </xf>
    <xf numFmtId="0" fontId="3" fillId="0" borderId="0" xfId="0" applyFont="1"/>
    <xf numFmtId="165" fontId="3" fillId="0" borderId="0" xfId="0" applyNumberFormat="1" applyFont="1"/>
    <xf numFmtId="165" fontId="31" fillId="0" borderId="0" xfId="67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165" fontId="31" fillId="0" borderId="0" xfId="51" applyNumberFormat="1" applyFont="1"/>
    <xf numFmtId="0" fontId="34" fillId="0" borderId="0" xfId="0" applyFont="1" applyAlignment="1">
      <alignment horizontal="justify"/>
    </xf>
    <xf numFmtId="0" fontId="36" fillId="0" borderId="10" xfId="0" applyFont="1" applyBorder="1"/>
    <xf numFmtId="0" fontId="36" fillId="0" borderId="11" xfId="0" applyFont="1" applyBorder="1"/>
    <xf numFmtId="0" fontId="36" fillId="34" borderId="12" xfId="0" applyFont="1" applyFill="1" applyBorder="1"/>
    <xf numFmtId="0" fontId="33" fillId="34" borderId="13" xfId="0" applyFont="1" applyFill="1" applyBorder="1"/>
    <xf numFmtId="0" fontId="36" fillId="34" borderId="13" xfId="0" applyFont="1" applyFill="1" applyBorder="1"/>
    <xf numFmtId="0" fontId="36" fillId="0" borderId="12" xfId="0" applyFont="1" applyBorder="1"/>
    <xf numFmtId="0" fontId="33" fillId="0" borderId="13" xfId="0" applyFont="1" applyBorder="1"/>
    <xf numFmtId="0" fontId="37" fillId="0" borderId="12" xfId="0" applyFont="1" applyBorder="1"/>
    <xf numFmtId="0" fontId="37" fillId="0" borderId="13" xfId="0" applyFont="1" applyBorder="1"/>
    <xf numFmtId="0" fontId="34" fillId="0" borderId="13" xfId="0" applyFont="1" applyBorder="1"/>
    <xf numFmtId="0" fontId="37" fillId="34" borderId="12" xfId="0" applyFont="1" applyFill="1" applyBorder="1"/>
    <xf numFmtId="0" fontId="37" fillId="34" borderId="13" xfId="0" applyFont="1" applyFill="1" applyBorder="1"/>
    <xf numFmtId="0" fontId="37" fillId="0" borderId="14" xfId="0" applyFont="1" applyBorder="1"/>
    <xf numFmtId="0" fontId="37" fillId="0" borderId="15" xfId="0" applyFont="1" applyBorder="1"/>
    <xf numFmtId="0" fontId="37" fillId="0" borderId="13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36" fillId="0" borderId="16" xfId="0" applyFont="1" applyBorder="1" applyAlignment="1">
      <alignment horizontal="right"/>
    </xf>
    <xf numFmtId="0" fontId="36" fillId="0" borderId="16" xfId="0" applyFont="1" applyBorder="1" applyAlignment="1">
      <alignment horizontal="right" vertical="top" wrapText="1"/>
    </xf>
    <xf numFmtId="0" fontId="33" fillId="0" borderId="11" xfId="0" applyFont="1" applyBorder="1"/>
    <xf numFmtId="0" fontId="33" fillId="34" borderId="17" xfId="0" applyFont="1" applyFill="1" applyBorder="1"/>
    <xf numFmtId="0" fontId="36" fillId="34" borderId="17" xfId="0" applyFont="1" applyFill="1" applyBorder="1" applyAlignment="1">
      <alignment horizontal="right" vertical="top" wrapText="1"/>
    </xf>
    <xf numFmtId="0" fontId="36" fillId="0" borderId="17" xfId="0" applyFont="1" applyBorder="1" applyAlignment="1">
      <alignment horizontal="right"/>
    </xf>
    <xf numFmtId="0" fontId="36" fillId="0" borderId="17" xfId="0" applyFont="1" applyBorder="1" applyAlignment="1">
      <alignment horizontal="right" vertical="top" wrapText="1"/>
    </xf>
    <xf numFmtId="0" fontId="37" fillId="0" borderId="17" xfId="0" applyFont="1" applyBorder="1" applyAlignment="1">
      <alignment horizontal="right"/>
    </xf>
    <xf numFmtId="0" fontId="37" fillId="0" borderId="17" xfId="0" applyFont="1" applyBorder="1" applyAlignment="1">
      <alignment horizontal="right" wrapText="1"/>
    </xf>
    <xf numFmtId="0" fontId="37" fillId="0" borderId="17" xfId="0" applyFont="1" applyBorder="1" applyAlignment="1">
      <alignment horizontal="right" vertical="top" wrapText="1"/>
    </xf>
    <xf numFmtId="0" fontId="37" fillId="34" borderId="17" xfId="0" applyFont="1" applyFill="1" applyBorder="1" applyAlignment="1">
      <alignment horizontal="right" vertical="top" wrapText="1"/>
    </xf>
    <xf numFmtId="0" fontId="37" fillId="0" borderId="18" xfId="0" applyFont="1" applyBorder="1" applyAlignment="1">
      <alignment horizontal="right"/>
    </xf>
    <xf numFmtId="0" fontId="37" fillId="0" borderId="18" xfId="0" applyFont="1" applyBorder="1" applyAlignment="1">
      <alignment horizontal="right" vertical="top" wrapText="1"/>
    </xf>
    <xf numFmtId="0" fontId="33" fillId="0" borderId="15" xfId="0" applyFont="1" applyBorder="1"/>
    <xf numFmtId="0" fontId="36" fillId="0" borderId="16" xfId="0" applyFont="1" applyBorder="1" applyAlignment="1">
      <alignment vertical="top" wrapText="1"/>
    </xf>
    <xf numFmtId="0" fontId="36" fillId="34" borderId="17" xfId="0" applyFont="1" applyFill="1" applyBorder="1" applyAlignment="1">
      <alignment vertical="top" wrapText="1"/>
    </xf>
    <xf numFmtId="0" fontId="37" fillId="0" borderId="17" xfId="0" applyFont="1" applyBorder="1" applyAlignment="1">
      <alignment vertical="top" wrapText="1"/>
    </xf>
    <xf numFmtId="9" fontId="37" fillId="0" borderId="17" xfId="0" applyNumberFormat="1" applyFont="1" applyBorder="1" applyAlignment="1">
      <alignment horizontal="right" vertical="top" wrapText="1"/>
    </xf>
    <xf numFmtId="0" fontId="33" fillId="0" borderId="17" xfId="0" applyFont="1" applyBorder="1"/>
    <xf numFmtId="0" fontId="37" fillId="34" borderId="17" xfId="0" applyFont="1" applyFill="1" applyBorder="1" applyAlignment="1">
      <alignment horizontal="right" wrapText="1"/>
    </xf>
    <xf numFmtId="9" fontId="37" fillId="0" borderId="17" xfId="0" applyNumberFormat="1" applyFont="1" applyBorder="1" applyAlignment="1">
      <alignment horizontal="right"/>
    </xf>
    <xf numFmtId="10" fontId="37" fillId="0" borderId="17" xfId="0" applyNumberFormat="1" applyFont="1" applyBorder="1" applyAlignment="1">
      <alignment horizontal="right" wrapText="1"/>
    </xf>
    <xf numFmtId="9" fontId="37" fillId="0" borderId="17" xfId="0" applyNumberFormat="1" applyFont="1" applyBorder="1" applyAlignment="1">
      <alignment horizontal="right" wrapText="1"/>
    </xf>
    <xf numFmtId="0" fontId="34" fillId="0" borderId="17" xfId="0" applyFont="1" applyBorder="1" applyAlignment="1">
      <alignment horizontal="right" vertical="top"/>
    </xf>
    <xf numFmtId="0" fontId="34" fillId="0" borderId="17" xfId="0" applyFont="1" applyBorder="1" applyAlignment="1">
      <alignment horizontal="right" vertical="top" wrapText="1"/>
    </xf>
    <xf numFmtId="0" fontId="2" fillId="0" borderId="0" xfId="0" applyFont="1"/>
    <xf numFmtId="165" fontId="26" fillId="0" borderId="0" xfId="0" applyNumberFormat="1" applyFont="1"/>
    <xf numFmtId="165" fontId="22" fillId="0" borderId="0" xfId="0" applyNumberFormat="1" applyFont="1"/>
    <xf numFmtId="0" fontId="40" fillId="0" borderId="0" xfId="0" applyFont="1"/>
  </cellXfs>
  <cellStyles count="9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rmal 2 2" xfId="42"/>
    <cellStyle name="Normal 2 2 2" xfId="43"/>
    <cellStyle name="Normal 2 2 2 2" xfId="44"/>
    <cellStyle name="Normal 2 2 2 2 2" xfId="48"/>
    <cellStyle name="Normal 2 2 2 2 2 2" xfId="47"/>
    <cellStyle name="Normal 2 2 2 2 2 2 2" xfId="56"/>
    <cellStyle name="Normal 2 2 2 2 2 2 2 2" xfId="58"/>
    <cellStyle name="Normal 2 2 2 2 2 2 2 2 2" xfId="63"/>
    <cellStyle name="Normal 2 2 2 2 2 2 2 2 2 2" xfId="68"/>
    <cellStyle name="Normal 2 2 2 2 2 2 2 2 2 2 2" xfId="70"/>
    <cellStyle name="Normal 2 2 2 2 2 3" xfId="94"/>
    <cellStyle name="Normal 2 2 2 2 2 4" xfId="89"/>
    <cellStyle name="Normal 2 2 2 2 3" xfId="87"/>
    <cellStyle name="Normal 2 2 2 2 4" xfId="93"/>
    <cellStyle name="Normal 2 2 2 2 5" xfId="53"/>
    <cellStyle name="Normal 2 2 2 3" xfId="78"/>
    <cellStyle name="Normal 2 2 2 4" xfId="86"/>
    <cellStyle name="Normal 2 2 2 5" xfId="92"/>
    <cellStyle name="Normal 2 2 2 6" xfId="55"/>
    <cellStyle name="Normal 2 2 3" xfId="77"/>
    <cellStyle name="Normal 2 2 4" xfId="85"/>
    <cellStyle name="Normal 2 2 5" xfId="91"/>
    <cellStyle name="Normal 2 2 6" xfId="88"/>
    <cellStyle name="Normal 2 3" xfId="49"/>
    <cellStyle name="Normal 2 3 2" xfId="64"/>
    <cellStyle name="Normal 2 3 2 2" xfId="67"/>
    <cellStyle name="Normal 2 4" xfId="76"/>
    <cellStyle name="Normal 2 5" xfId="84"/>
    <cellStyle name="Normal 2 6" xfId="90"/>
    <cellStyle name="Normal 2 7" xfId="54"/>
    <cellStyle name="Normal 3" xfId="45"/>
    <cellStyle name="Normal 3 2" xfId="50"/>
    <cellStyle name="Normal 3 2 2" xfId="60"/>
    <cellStyle name="Normal 3 2 2 2" xfId="62"/>
    <cellStyle name="Normal 3 2 2 2 2" xfId="69"/>
    <cellStyle name="Normal 3 2 2 2 2 2" xfId="71"/>
    <cellStyle name="Normal 3 2 2 3" xfId="81"/>
    <cellStyle name="Normal 3 2 3" xfId="74"/>
    <cellStyle name="Normal 3 2 4" xfId="80"/>
    <cellStyle name="Normal 3 3" xfId="65"/>
    <cellStyle name="Normal 3 4" xfId="79"/>
    <cellStyle name="Normal 4" xfId="46"/>
    <cellStyle name="Normal 4 2" xfId="57"/>
    <cellStyle name="Normal 4 2 2" xfId="66"/>
    <cellStyle name="Normal 4 2 2 2" xfId="73"/>
    <cellStyle name="Normal 4 3" xfId="82"/>
    <cellStyle name="Normal 5" xfId="72"/>
    <cellStyle name="Normal 6" xfId="75"/>
    <cellStyle name="Normal 7" xfId="51"/>
    <cellStyle name="Normal 8" xfId="52"/>
    <cellStyle name="Note 2" xfId="59"/>
    <cellStyle name="Note 3" xfId="61"/>
    <cellStyle name="Output" xfId="10" builtinId="21" customBuiltin="1"/>
    <cellStyle name="Standard_I1-BE-WA" xfId="83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Rice Prices in China (15 year average)</a:t>
            </a:r>
          </a:p>
        </c:rich>
      </c:tx>
      <c:layout>
        <c:manualLayout>
          <c:xMode val="edge"/>
          <c:yMode val="edge"/>
          <c:x val="0.24774802020430894"/>
          <c:y val="3.33334168004226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342443894333187E-2"/>
          <c:y val="0.21794926369507281"/>
          <c:w val="0.86824419807964492"/>
          <c:h val="0.61538615631549565"/>
        </c:manualLayout>
      </c:layout>
      <c:scatterChart>
        <c:scatterStyle val="lineMarker"/>
        <c:ser>
          <c:idx val="0"/>
          <c:order val="0"/>
          <c:tx>
            <c:strRef>
              <c:f>'Original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'Original Data'!$A$2:$A$645</c:f>
              <c:numCache>
                <c:formatCode>General</c:formatCode>
                <c:ptCount val="644"/>
                <c:pt idx="0">
                  <c:v>1257</c:v>
                </c:pt>
                <c:pt idx="1">
                  <c:v>1258</c:v>
                </c:pt>
                <c:pt idx="2">
                  <c:v>1259</c:v>
                </c:pt>
                <c:pt idx="3">
                  <c:v>1260</c:v>
                </c:pt>
                <c:pt idx="4">
                  <c:v>1261</c:v>
                </c:pt>
                <c:pt idx="5">
                  <c:v>1262</c:v>
                </c:pt>
                <c:pt idx="6">
                  <c:v>1263</c:v>
                </c:pt>
                <c:pt idx="7">
                  <c:v>1264</c:v>
                </c:pt>
                <c:pt idx="8">
                  <c:v>1265</c:v>
                </c:pt>
                <c:pt idx="9">
                  <c:v>1266</c:v>
                </c:pt>
                <c:pt idx="10">
                  <c:v>1267</c:v>
                </c:pt>
                <c:pt idx="11">
                  <c:v>1268</c:v>
                </c:pt>
                <c:pt idx="12">
                  <c:v>1269</c:v>
                </c:pt>
                <c:pt idx="13">
                  <c:v>1270</c:v>
                </c:pt>
                <c:pt idx="14">
                  <c:v>1271</c:v>
                </c:pt>
                <c:pt idx="15">
                  <c:v>1272</c:v>
                </c:pt>
                <c:pt idx="16">
                  <c:v>1273</c:v>
                </c:pt>
                <c:pt idx="17">
                  <c:v>1274</c:v>
                </c:pt>
                <c:pt idx="18">
                  <c:v>1275</c:v>
                </c:pt>
                <c:pt idx="19">
                  <c:v>1276</c:v>
                </c:pt>
                <c:pt idx="20">
                  <c:v>1277</c:v>
                </c:pt>
                <c:pt idx="21">
                  <c:v>1278</c:v>
                </c:pt>
                <c:pt idx="22">
                  <c:v>1279</c:v>
                </c:pt>
                <c:pt idx="23">
                  <c:v>1280</c:v>
                </c:pt>
                <c:pt idx="24">
                  <c:v>1281</c:v>
                </c:pt>
                <c:pt idx="25">
                  <c:v>1282</c:v>
                </c:pt>
                <c:pt idx="26">
                  <c:v>1283</c:v>
                </c:pt>
                <c:pt idx="27">
                  <c:v>1284</c:v>
                </c:pt>
                <c:pt idx="28">
                  <c:v>1285</c:v>
                </c:pt>
                <c:pt idx="29">
                  <c:v>1286</c:v>
                </c:pt>
                <c:pt idx="30">
                  <c:v>1287</c:v>
                </c:pt>
                <c:pt idx="31">
                  <c:v>1288</c:v>
                </c:pt>
                <c:pt idx="32">
                  <c:v>1289</c:v>
                </c:pt>
                <c:pt idx="33">
                  <c:v>1290</c:v>
                </c:pt>
                <c:pt idx="34">
                  <c:v>1291</c:v>
                </c:pt>
                <c:pt idx="35">
                  <c:v>1292</c:v>
                </c:pt>
                <c:pt idx="36">
                  <c:v>1293</c:v>
                </c:pt>
                <c:pt idx="37">
                  <c:v>1294</c:v>
                </c:pt>
                <c:pt idx="38">
                  <c:v>1295</c:v>
                </c:pt>
                <c:pt idx="39">
                  <c:v>1296</c:v>
                </c:pt>
                <c:pt idx="40">
                  <c:v>1297</c:v>
                </c:pt>
                <c:pt idx="41">
                  <c:v>1298</c:v>
                </c:pt>
                <c:pt idx="42">
                  <c:v>1299</c:v>
                </c:pt>
                <c:pt idx="43">
                  <c:v>1300</c:v>
                </c:pt>
                <c:pt idx="44">
                  <c:v>1301</c:v>
                </c:pt>
                <c:pt idx="45">
                  <c:v>1302</c:v>
                </c:pt>
                <c:pt idx="46">
                  <c:v>1303</c:v>
                </c:pt>
                <c:pt idx="47">
                  <c:v>1304</c:v>
                </c:pt>
                <c:pt idx="48">
                  <c:v>1305</c:v>
                </c:pt>
                <c:pt idx="49">
                  <c:v>1306</c:v>
                </c:pt>
                <c:pt idx="50">
                  <c:v>1307</c:v>
                </c:pt>
                <c:pt idx="51">
                  <c:v>1308</c:v>
                </c:pt>
                <c:pt idx="52">
                  <c:v>1309</c:v>
                </c:pt>
                <c:pt idx="53">
                  <c:v>1310</c:v>
                </c:pt>
                <c:pt idx="54">
                  <c:v>1311</c:v>
                </c:pt>
                <c:pt idx="55">
                  <c:v>1312</c:v>
                </c:pt>
                <c:pt idx="56">
                  <c:v>1313</c:v>
                </c:pt>
                <c:pt idx="57">
                  <c:v>1314</c:v>
                </c:pt>
                <c:pt idx="58">
                  <c:v>1315</c:v>
                </c:pt>
                <c:pt idx="59">
                  <c:v>1316</c:v>
                </c:pt>
                <c:pt idx="60">
                  <c:v>1317</c:v>
                </c:pt>
                <c:pt idx="61">
                  <c:v>1318</c:v>
                </c:pt>
                <c:pt idx="62">
                  <c:v>1319</c:v>
                </c:pt>
                <c:pt idx="63">
                  <c:v>1320</c:v>
                </c:pt>
                <c:pt idx="64">
                  <c:v>1321</c:v>
                </c:pt>
                <c:pt idx="65">
                  <c:v>1322</c:v>
                </c:pt>
                <c:pt idx="66">
                  <c:v>1323</c:v>
                </c:pt>
                <c:pt idx="67">
                  <c:v>1324</c:v>
                </c:pt>
                <c:pt idx="68">
                  <c:v>1325</c:v>
                </c:pt>
                <c:pt idx="69">
                  <c:v>1326</c:v>
                </c:pt>
                <c:pt idx="70">
                  <c:v>1327</c:v>
                </c:pt>
                <c:pt idx="71">
                  <c:v>1328</c:v>
                </c:pt>
                <c:pt idx="72">
                  <c:v>1329</c:v>
                </c:pt>
                <c:pt idx="73">
                  <c:v>1330</c:v>
                </c:pt>
                <c:pt idx="74">
                  <c:v>1331</c:v>
                </c:pt>
                <c:pt idx="75">
                  <c:v>1332</c:v>
                </c:pt>
                <c:pt idx="76">
                  <c:v>1333</c:v>
                </c:pt>
                <c:pt idx="77">
                  <c:v>1334</c:v>
                </c:pt>
                <c:pt idx="78">
                  <c:v>1335</c:v>
                </c:pt>
                <c:pt idx="79">
                  <c:v>1336</c:v>
                </c:pt>
                <c:pt idx="80">
                  <c:v>1337</c:v>
                </c:pt>
                <c:pt idx="81">
                  <c:v>1338</c:v>
                </c:pt>
                <c:pt idx="82">
                  <c:v>1339</c:v>
                </c:pt>
                <c:pt idx="83">
                  <c:v>1340</c:v>
                </c:pt>
                <c:pt idx="84">
                  <c:v>1341</c:v>
                </c:pt>
                <c:pt idx="85">
                  <c:v>1342</c:v>
                </c:pt>
                <c:pt idx="86">
                  <c:v>1343</c:v>
                </c:pt>
                <c:pt idx="87">
                  <c:v>1344</c:v>
                </c:pt>
                <c:pt idx="88">
                  <c:v>1345</c:v>
                </c:pt>
                <c:pt idx="89">
                  <c:v>1346</c:v>
                </c:pt>
                <c:pt idx="90">
                  <c:v>1347</c:v>
                </c:pt>
                <c:pt idx="91">
                  <c:v>1348</c:v>
                </c:pt>
                <c:pt idx="92">
                  <c:v>1349</c:v>
                </c:pt>
                <c:pt idx="93">
                  <c:v>1350</c:v>
                </c:pt>
                <c:pt idx="94">
                  <c:v>1351</c:v>
                </c:pt>
                <c:pt idx="95">
                  <c:v>1352</c:v>
                </c:pt>
                <c:pt idx="96">
                  <c:v>1353</c:v>
                </c:pt>
                <c:pt idx="97">
                  <c:v>1354</c:v>
                </c:pt>
                <c:pt idx="98">
                  <c:v>1355</c:v>
                </c:pt>
                <c:pt idx="99">
                  <c:v>1356</c:v>
                </c:pt>
                <c:pt idx="100">
                  <c:v>1357</c:v>
                </c:pt>
                <c:pt idx="101">
                  <c:v>1358</c:v>
                </c:pt>
                <c:pt idx="102">
                  <c:v>1359</c:v>
                </c:pt>
                <c:pt idx="103">
                  <c:v>1360</c:v>
                </c:pt>
                <c:pt idx="104">
                  <c:v>1361</c:v>
                </c:pt>
                <c:pt idx="105">
                  <c:v>1362</c:v>
                </c:pt>
                <c:pt idx="106">
                  <c:v>1363</c:v>
                </c:pt>
                <c:pt idx="107">
                  <c:v>1364</c:v>
                </c:pt>
                <c:pt idx="108">
                  <c:v>1365</c:v>
                </c:pt>
                <c:pt idx="109">
                  <c:v>1366</c:v>
                </c:pt>
                <c:pt idx="110">
                  <c:v>1367</c:v>
                </c:pt>
                <c:pt idx="111">
                  <c:v>1368</c:v>
                </c:pt>
                <c:pt idx="112">
                  <c:v>1369</c:v>
                </c:pt>
                <c:pt idx="113">
                  <c:v>1370</c:v>
                </c:pt>
                <c:pt idx="114">
                  <c:v>1371</c:v>
                </c:pt>
                <c:pt idx="115">
                  <c:v>1372</c:v>
                </c:pt>
                <c:pt idx="116">
                  <c:v>1373</c:v>
                </c:pt>
                <c:pt idx="117">
                  <c:v>1374</c:v>
                </c:pt>
                <c:pt idx="118">
                  <c:v>1375</c:v>
                </c:pt>
                <c:pt idx="119">
                  <c:v>1376</c:v>
                </c:pt>
                <c:pt idx="120">
                  <c:v>1377</c:v>
                </c:pt>
                <c:pt idx="121">
                  <c:v>1378</c:v>
                </c:pt>
                <c:pt idx="122">
                  <c:v>1379</c:v>
                </c:pt>
                <c:pt idx="123">
                  <c:v>1380</c:v>
                </c:pt>
                <c:pt idx="124">
                  <c:v>1381</c:v>
                </c:pt>
                <c:pt idx="125">
                  <c:v>1382</c:v>
                </c:pt>
                <c:pt idx="126">
                  <c:v>1383</c:v>
                </c:pt>
                <c:pt idx="127">
                  <c:v>1384</c:v>
                </c:pt>
                <c:pt idx="128">
                  <c:v>1385</c:v>
                </c:pt>
                <c:pt idx="129">
                  <c:v>1386</c:v>
                </c:pt>
                <c:pt idx="130">
                  <c:v>1387</c:v>
                </c:pt>
                <c:pt idx="131">
                  <c:v>1388</c:v>
                </c:pt>
                <c:pt idx="132">
                  <c:v>1389</c:v>
                </c:pt>
                <c:pt idx="133">
                  <c:v>1390</c:v>
                </c:pt>
                <c:pt idx="134">
                  <c:v>1391</c:v>
                </c:pt>
                <c:pt idx="135">
                  <c:v>1392</c:v>
                </c:pt>
                <c:pt idx="136">
                  <c:v>1393</c:v>
                </c:pt>
                <c:pt idx="137">
                  <c:v>1394</c:v>
                </c:pt>
                <c:pt idx="138">
                  <c:v>1395</c:v>
                </c:pt>
                <c:pt idx="139">
                  <c:v>1396</c:v>
                </c:pt>
                <c:pt idx="140">
                  <c:v>1397</c:v>
                </c:pt>
                <c:pt idx="141">
                  <c:v>1398</c:v>
                </c:pt>
                <c:pt idx="142">
                  <c:v>1399</c:v>
                </c:pt>
                <c:pt idx="143">
                  <c:v>1400</c:v>
                </c:pt>
                <c:pt idx="144">
                  <c:v>1401</c:v>
                </c:pt>
                <c:pt idx="145">
                  <c:v>1402</c:v>
                </c:pt>
                <c:pt idx="146">
                  <c:v>1403</c:v>
                </c:pt>
                <c:pt idx="147">
                  <c:v>1404</c:v>
                </c:pt>
                <c:pt idx="148">
                  <c:v>1405</c:v>
                </c:pt>
                <c:pt idx="149">
                  <c:v>1406</c:v>
                </c:pt>
                <c:pt idx="150">
                  <c:v>1407</c:v>
                </c:pt>
                <c:pt idx="151">
                  <c:v>1408</c:v>
                </c:pt>
                <c:pt idx="152">
                  <c:v>1409</c:v>
                </c:pt>
                <c:pt idx="153">
                  <c:v>1410</c:v>
                </c:pt>
                <c:pt idx="154">
                  <c:v>1411</c:v>
                </c:pt>
                <c:pt idx="155">
                  <c:v>1412</c:v>
                </c:pt>
                <c:pt idx="156">
                  <c:v>1413</c:v>
                </c:pt>
                <c:pt idx="157">
                  <c:v>1414</c:v>
                </c:pt>
                <c:pt idx="158">
                  <c:v>1415</c:v>
                </c:pt>
                <c:pt idx="159">
                  <c:v>1416</c:v>
                </c:pt>
                <c:pt idx="160">
                  <c:v>1417</c:v>
                </c:pt>
                <c:pt idx="161">
                  <c:v>1418</c:v>
                </c:pt>
                <c:pt idx="162">
                  <c:v>1419</c:v>
                </c:pt>
                <c:pt idx="163">
                  <c:v>1420</c:v>
                </c:pt>
                <c:pt idx="164">
                  <c:v>1421</c:v>
                </c:pt>
                <c:pt idx="165">
                  <c:v>1422</c:v>
                </c:pt>
                <c:pt idx="166">
                  <c:v>1423</c:v>
                </c:pt>
                <c:pt idx="167">
                  <c:v>1424</c:v>
                </c:pt>
                <c:pt idx="168">
                  <c:v>1425</c:v>
                </c:pt>
                <c:pt idx="169">
                  <c:v>1426</c:v>
                </c:pt>
                <c:pt idx="170">
                  <c:v>1427</c:v>
                </c:pt>
                <c:pt idx="171">
                  <c:v>1428</c:v>
                </c:pt>
                <c:pt idx="172">
                  <c:v>1429</c:v>
                </c:pt>
                <c:pt idx="173">
                  <c:v>1430</c:v>
                </c:pt>
                <c:pt idx="174">
                  <c:v>1431</c:v>
                </c:pt>
                <c:pt idx="175">
                  <c:v>1432</c:v>
                </c:pt>
                <c:pt idx="176">
                  <c:v>1433</c:v>
                </c:pt>
                <c:pt idx="177">
                  <c:v>1434</c:v>
                </c:pt>
                <c:pt idx="178">
                  <c:v>1435</c:v>
                </c:pt>
                <c:pt idx="179">
                  <c:v>1436</c:v>
                </c:pt>
                <c:pt idx="180">
                  <c:v>1437</c:v>
                </c:pt>
                <c:pt idx="181">
                  <c:v>1438</c:v>
                </c:pt>
                <c:pt idx="182">
                  <c:v>1439</c:v>
                </c:pt>
                <c:pt idx="183">
                  <c:v>1440</c:v>
                </c:pt>
                <c:pt idx="184">
                  <c:v>1441</c:v>
                </c:pt>
                <c:pt idx="185">
                  <c:v>1442</c:v>
                </c:pt>
                <c:pt idx="186">
                  <c:v>1443</c:v>
                </c:pt>
                <c:pt idx="187">
                  <c:v>1444</c:v>
                </c:pt>
                <c:pt idx="188">
                  <c:v>1445</c:v>
                </c:pt>
                <c:pt idx="189">
                  <c:v>1446</c:v>
                </c:pt>
                <c:pt idx="190">
                  <c:v>1447</c:v>
                </c:pt>
                <c:pt idx="191">
                  <c:v>1448</c:v>
                </c:pt>
                <c:pt idx="192">
                  <c:v>1449</c:v>
                </c:pt>
                <c:pt idx="193">
                  <c:v>1450</c:v>
                </c:pt>
                <c:pt idx="194">
                  <c:v>1451</c:v>
                </c:pt>
                <c:pt idx="195">
                  <c:v>1452</c:v>
                </c:pt>
                <c:pt idx="196">
                  <c:v>1453</c:v>
                </c:pt>
                <c:pt idx="197">
                  <c:v>1454</c:v>
                </c:pt>
                <c:pt idx="198">
                  <c:v>1455</c:v>
                </c:pt>
                <c:pt idx="199">
                  <c:v>1456</c:v>
                </c:pt>
                <c:pt idx="200">
                  <c:v>1457</c:v>
                </c:pt>
                <c:pt idx="201">
                  <c:v>1458</c:v>
                </c:pt>
                <c:pt idx="202">
                  <c:v>1459</c:v>
                </c:pt>
                <c:pt idx="203">
                  <c:v>1460</c:v>
                </c:pt>
                <c:pt idx="204">
                  <c:v>1461</c:v>
                </c:pt>
                <c:pt idx="205">
                  <c:v>1462</c:v>
                </c:pt>
                <c:pt idx="206">
                  <c:v>1463</c:v>
                </c:pt>
                <c:pt idx="207">
                  <c:v>1464</c:v>
                </c:pt>
                <c:pt idx="208">
                  <c:v>1465</c:v>
                </c:pt>
                <c:pt idx="209">
                  <c:v>1466</c:v>
                </c:pt>
                <c:pt idx="210">
                  <c:v>1467</c:v>
                </c:pt>
                <c:pt idx="211">
                  <c:v>1468</c:v>
                </c:pt>
                <c:pt idx="212">
                  <c:v>1469</c:v>
                </c:pt>
                <c:pt idx="213">
                  <c:v>1470</c:v>
                </c:pt>
                <c:pt idx="214">
                  <c:v>1471</c:v>
                </c:pt>
                <c:pt idx="215">
                  <c:v>1472</c:v>
                </c:pt>
                <c:pt idx="216">
                  <c:v>1473</c:v>
                </c:pt>
                <c:pt idx="217">
                  <c:v>1474</c:v>
                </c:pt>
                <c:pt idx="218">
                  <c:v>1475</c:v>
                </c:pt>
                <c:pt idx="219">
                  <c:v>1476</c:v>
                </c:pt>
                <c:pt idx="220">
                  <c:v>1477</c:v>
                </c:pt>
                <c:pt idx="221">
                  <c:v>1478</c:v>
                </c:pt>
                <c:pt idx="222">
                  <c:v>1479</c:v>
                </c:pt>
                <c:pt idx="223">
                  <c:v>1480</c:v>
                </c:pt>
                <c:pt idx="224">
                  <c:v>1481</c:v>
                </c:pt>
                <c:pt idx="225">
                  <c:v>1482</c:v>
                </c:pt>
                <c:pt idx="226">
                  <c:v>1483</c:v>
                </c:pt>
                <c:pt idx="227">
                  <c:v>1484</c:v>
                </c:pt>
                <c:pt idx="228">
                  <c:v>1485</c:v>
                </c:pt>
                <c:pt idx="229">
                  <c:v>1486</c:v>
                </c:pt>
                <c:pt idx="230">
                  <c:v>1487</c:v>
                </c:pt>
                <c:pt idx="231">
                  <c:v>1488</c:v>
                </c:pt>
                <c:pt idx="232">
                  <c:v>1489</c:v>
                </c:pt>
                <c:pt idx="233">
                  <c:v>1490</c:v>
                </c:pt>
                <c:pt idx="234">
                  <c:v>1491</c:v>
                </c:pt>
                <c:pt idx="235">
                  <c:v>1492</c:v>
                </c:pt>
                <c:pt idx="236">
                  <c:v>1493</c:v>
                </c:pt>
                <c:pt idx="237">
                  <c:v>1494</c:v>
                </c:pt>
                <c:pt idx="238">
                  <c:v>1495</c:v>
                </c:pt>
                <c:pt idx="239">
                  <c:v>1496</c:v>
                </c:pt>
                <c:pt idx="240">
                  <c:v>1497</c:v>
                </c:pt>
                <c:pt idx="241">
                  <c:v>1498</c:v>
                </c:pt>
                <c:pt idx="242">
                  <c:v>1499</c:v>
                </c:pt>
                <c:pt idx="243">
                  <c:v>1500</c:v>
                </c:pt>
                <c:pt idx="244">
                  <c:v>1501</c:v>
                </c:pt>
                <c:pt idx="245">
                  <c:v>1502</c:v>
                </c:pt>
                <c:pt idx="246">
                  <c:v>1503</c:v>
                </c:pt>
                <c:pt idx="247">
                  <c:v>1504</c:v>
                </c:pt>
                <c:pt idx="248">
                  <c:v>1505</c:v>
                </c:pt>
                <c:pt idx="249">
                  <c:v>1506</c:v>
                </c:pt>
                <c:pt idx="250">
                  <c:v>1507</c:v>
                </c:pt>
                <c:pt idx="251">
                  <c:v>1508</c:v>
                </c:pt>
                <c:pt idx="252">
                  <c:v>1509</c:v>
                </c:pt>
                <c:pt idx="253">
                  <c:v>1510</c:v>
                </c:pt>
                <c:pt idx="254">
                  <c:v>1511</c:v>
                </c:pt>
                <c:pt idx="255">
                  <c:v>1512</c:v>
                </c:pt>
                <c:pt idx="256">
                  <c:v>1513</c:v>
                </c:pt>
                <c:pt idx="257">
                  <c:v>1514</c:v>
                </c:pt>
                <c:pt idx="258">
                  <c:v>1515</c:v>
                </c:pt>
                <c:pt idx="259">
                  <c:v>1516</c:v>
                </c:pt>
                <c:pt idx="260">
                  <c:v>1517</c:v>
                </c:pt>
                <c:pt idx="261">
                  <c:v>1518</c:v>
                </c:pt>
                <c:pt idx="262">
                  <c:v>1519</c:v>
                </c:pt>
                <c:pt idx="263">
                  <c:v>1520</c:v>
                </c:pt>
                <c:pt idx="264">
                  <c:v>1521</c:v>
                </c:pt>
                <c:pt idx="265">
                  <c:v>1522</c:v>
                </c:pt>
                <c:pt idx="266">
                  <c:v>1523</c:v>
                </c:pt>
                <c:pt idx="267">
                  <c:v>1524</c:v>
                </c:pt>
                <c:pt idx="268">
                  <c:v>1525</c:v>
                </c:pt>
                <c:pt idx="269">
                  <c:v>1526</c:v>
                </c:pt>
                <c:pt idx="270">
                  <c:v>1527</c:v>
                </c:pt>
                <c:pt idx="271">
                  <c:v>1528</c:v>
                </c:pt>
                <c:pt idx="272">
                  <c:v>1529</c:v>
                </c:pt>
                <c:pt idx="273">
                  <c:v>1530</c:v>
                </c:pt>
                <c:pt idx="274">
                  <c:v>1531</c:v>
                </c:pt>
                <c:pt idx="275">
                  <c:v>1532</c:v>
                </c:pt>
                <c:pt idx="276">
                  <c:v>1533</c:v>
                </c:pt>
                <c:pt idx="277">
                  <c:v>1534</c:v>
                </c:pt>
                <c:pt idx="278">
                  <c:v>1535</c:v>
                </c:pt>
                <c:pt idx="279">
                  <c:v>1536</c:v>
                </c:pt>
                <c:pt idx="280">
                  <c:v>1537</c:v>
                </c:pt>
                <c:pt idx="281">
                  <c:v>1538</c:v>
                </c:pt>
                <c:pt idx="282">
                  <c:v>1539</c:v>
                </c:pt>
                <c:pt idx="283">
                  <c:v>1540</c:v>
                </c:pt>
                <c:pt idx="284">
                  <c:v>1541</c:v>
                </c:pt>
                <c:pt idx="285">
                  <c:v>1542</c:v>
                </c:pt>
                <c:pt idx="286">
                  <c:v>1543</c:v>
                </c:pt>
                <c:pt idx="287">
                  <c:v>1544</c:v>
                </c:pt>
                <c:pt idx="288">
                  <c:v>1545</c:v>
                </c:pt>
                <c:pt idx="289">
                  <c:v>1546</c:v>
                </c:pt>
                <c:pt idx="290">
                  <c:v>1547</c:v>
                </c:pt>
                <c:pt idx="291">
                  <c:v>1548</c:v>
                </c:pt>
                <c:pt idx="292">
                  <c:v>1549</c:v>
                </c:pt>
                <c:pt idx="293">
                  <c:v>1550</c:v>
                </c:pt>
                <c:pt idx="294">
                  <c:v>1551</c:v>
                </c:pt>
                <c:pt idx="295">
                  <c:v>1552</c:v>
                </c:pt>
                <c:pt idx="296">
                  <c:v>1553</c:v>
                </c:pt>
                <c:pt idx="297">
                  <c:v>1554</c:v>
                </c:pt>
                <c:pt idx="298">
                  <c:v>1555</c:v>
                </c:pt>
                <c:pt idx="299">
                  <c:v>1556</c:v>
                </c:pt>
                <c:pt idx="300">
                  <c:v>1557</c:v>
                </c:pt>
                <c:pt idx="301">
                  <c:v>1558</c:v>
                </c:pt>
                <c:pt idx="302">
                  <c:v>1559</c:v>
                </c:pt>
                <c:pt idx="303">
                  <c:v>1560</c:v>
                </c:pt>
                <c:pt idx="304">
                  <c:v>1561</c:v>
                </c:pt>
                <c:pt idx="305">
                  <c:v>1562</c:v>
                </c:pt>
                <c:pt idx="306">
                  <c:v>1563</c:v>
                </c:pt>
                <c:pt idx="307">
                  <c:v>1564</c:v>
                </c:pt>
                <c:pt idx="308">
                  <c:v>1565</c:v>
                </c:pt>
                <c:pt idx="309">
                  <c:v>1566</c:v>
                </c:pt>
                <c:pt idx="310">
                  <c:v>1567</c:v>
                </c:pt>
                <c:pt idx="311">
                  <c:v>1568</c:v>
                </c:pt>
                <c:pt idx="312">
                  <c:v>1569</c:v>
                </c:pt>
                <c:pt idx="313">
                  <c:v>1570</c:v>
                </c:pt>
                <c:pt idx="314">
                  <c:v>1571</c:v>
                </c:pt>
                <c:pt idx="315">
                  <c:v>1572</c:v>
                </c:pt>
                <c:pt idx="316">
                  <c:v>1573</c:v>
                </c:pt>
                <c:pt idx="317">
                  <c:v>1574</c:v>
                </c:pt>
                <c:pt idx="318">
                  <c:v>1575</c:v>
                </c:pt>
                <c:pt idx="319">
                  <c:v>1576</c:v>
                </c:pt>
                <c:pt idx="320">
                  <c:v>1577</c:v>
                </c:pt>
                <c:pt idx="321">
                  <c:v>1578</c:v>
                </c:pt>
                <c:pt idx="322">
                  <c:v>1579</c:v>
                </c:pt>
                <c:pt idx="323">
                  <c:v>1580</c:v>
                </c:pt>
                <c:pt idx="324">
                  <c:v>1581</c:v>
                </c:pt>
                <c:pt idx="325">
                  <c:v>1582</c:v>
                </c:pt>
                <c:pt idx="326">
                  <c:v>1583</c:v>
                </c:pt>
                <c:pt idx="327">
                  <c:v>1584</c:v>
                </c:pt>
                <c:pt idx="328">
                  <c:v>1585</c:v>
                </c:pt>
                <c:pt idx="329">
                  <c:v>1586</c:v>
                </c:pt>
                <c:pt idx="330">
                  <c:v>1587</c:v>
                </c:pt>
                <c:pt idx="331">
                  <c:v>1588</c:v>
                </c:pt>
                <c:pt idx="332">
                  <c:v>1589</c:v>
                </c:pt>
                <c:pt idx="333">
                  <c:v>1590</c:v>
                </c:pt>
                <c:pt idx="334">
                  <c:v>1591</c:v>
                </c:pt>
                <c:pt idx="335">
                  <c:v>1592</c:v>
                </c:pt>
                <c:pt idx="336">
                  <c:v>1593</c:v>
                </c:pt>
                <c:pt idx="337">
                  <c:v>1594</c:v>
                </c:pt>
                <c:pt idx="338">
                  <c:v>1595</c:v>
                </c:pt>
                <c:pt idx="339">
                  <c:v>1596</c:v>
                </c:pt>
                <c:pt idx="340">
                  <c:v>1597</c:v>
                </c:pt>
                <c:pt idx="341">
                  <c:v>1598</c:v>
                </c:pt>
                <c:pt idx="342">
                  <c:v>1599</c:v>
                </c:pt>
                <c:pt idx="343">
                  <c:v>1600</c:v>
                </c:pt>
                <c:pt idx="344">
                  <c:v>1601</c:v>
                </c:pt>
                <c:pt idx="345">
                  <c:v>1602</c:v>
                </c:pt>
                <c:pt idx="346">
                  <c:v>1603</c:v>
                </c:pt>
                <c:pt idx="347">
                  <c:v>1604</c:v>
                </c:pt>
                <c:pt idx="348">
                  <c:v>1605</c:v>
                </c:pt>
                <c:pt idx="349">
                  <c:v>1606</c:v>
                </c:pt>
                <c:pt idx="350">
                  <c:v>1607</c:v>
                </c:pt>
                <c:pt idx="351">
                  <c:v>1608</c:v>
                </c:pt>
                <c:pt idx="352">
                  <c:v>1609</c:v>
                </c:pt>
                <c:pt idx="353">
                  <c:v>1610</c:v>
                </c:pt>
                <c:pt idx="354">
                  <c:v>1611</c:v>
                </c:pt>
                <c:pt idx="355">
                  <c:v>1612</c:v>
                </c:pt>
                <c:pt idx="356">
                  <c:v>1613</c:v>
                </c:pt>
                <c:pt idx="357">
                  <c:v>1614</c:v>
                </c:pt>
                <c:pt idx="358">
                  <c:v>1615</c:v>
                </c:pt>
                <c:pt idx="359">
                  <c:v>1616</c:v>
                </c:pt>
                <c:pt idx="360">
                  <c:v>1617</c:v>
                </c:pt>
                <c:pt idx="361">
                  <c:v>1618</c:v>
                </c:pt>
                <c:pt idx="362">
                  <c:v>1619</c:v>
                </c:pt>
                <c:pt idx="363">
                  <c:v>1620</c:v>
                </c:pt>
                <c:pt idx="364">
                  <c:v>1621</c:v>
                </c:pt>
                <c:pt idx="365">
                  <c:v>1622</c:v>
                </c:pt>
                <c:pt idx="366">
                  <c:v>1623</c:v>
                </c:pt>
                <c:pt idx="367">
                  <c:v>1624</c:v>
                </c:pt>
                <c:pt idx="368">
                  <c:v>1625</c:v>
                </c:pt>
                <c:pt idx="369">
                  <c:v>1626</c:v>
                </c:pt>
                <c:pt idx="370">
                  <c:v>1627</c:v>
                </c:pt>
                <c:pt idx="371">
                  <c:v>1628</c:v>
                </c:pt>
                <c:pt idx="372">
                  <c:v>1629</c:v>
                </c:pt>
                <c:pt idx="373">
                  <c:v>1630</c:v>
                </c:pt>
                <c:pt idx="374">
                  <c:v>1631</c:v>
                </c:pt>
                <c:pt idx="375">
                  <c:v>1632</c:v>
                </c:pt>
                <c:pt idx="376">
                  <c:v>1633</c:v>
                </c:pt>
                <c:pt idx="377">
                  <c:v>1634</c:v>
                </c:pt>
                <c:pt idx="378">
                  <c:v>1635</c:v>
                </c:pt>
                <c:pt idx="379">
                  <c:v>1636</c:v>
                </c:pt>
                <c:pt idx="380">
                  <c:v>1637</c:v>
                </c:pt>
                <c:pt idx="381">
                  <c:v>1638</c:v>
                </c:pt>
                <c:pt idx="382">
                  <c:v>1639</c:v>
                </c:pt>
                <c:pt idx="383">
                  <c:v>1640</c:v>
                </c:pt>
                <c:pt idx="384">
                  <c:v>1641</c:v>
                </c:pt>
                <c:pt idx="385">
                  <c:v>1642</c:v>
                </c:pt>
                <c:pt idx="386">
                  <c:v>1643</c:v>
                </c:pt>
                <c:pt idx="387">
                  <c:v>1644</c:v>
                </c:pt>
                <c:pt idx="388">
                  <c:v>1645</c:v>
                </c:pt>
                <c:pt idx="389">
                  <c:v>1646</c:v>
                </c:pt>
                <c:pt idx="390">
                  <c:v>1647</c:v>
                </c:pt>
                <c:pt idx="391">
                  <c:v>1648</c:v>
                </c:pt>
                <c:pt idx="392">
                  <c:v>1649</c:v>
                </c:pt>
                <c:pt idx="393">
                  <c:v>1650</c:v>
                </c:pt>
                <c:pt idx="394">
                  <c:v>1651</c:v>
                </c:pt>
                <c:pt idx="395">
                  <c:v>1652</c:v>
                </c:pt>
                <c:pt idx="396">
                  <c:v>1653</c:v>
                </c:pt>
                <c:pt idx="397">
                  <c:v>1654</c:v>
                </c:pt>
                <c:pt idx="398">
                  <c:v>1655</c:v>
                </c:pt>
                <c:pt idx="399">
                  <c:v>1656</c:v>
                </c:pt>
                <c:pt idx="400">
                  <c:v>1657</c:v>
                </c:pt>
                <c:pt idx="401">
                  <c:v>1658</c:v>
                </c:pt>
                <c:pt idx="402">
                  <c:v>1659</c:v>
                </c:pt>
                <c:pt idx="403">
                  <c:v>1660</c:v>
                </c:pt>
                <c:pt idx="404">
                  <c:v>1661</c:v>
                </c:pt>
                <c:pt idx="405">
                  <c:v>1662</c:v>
                </c:pt>
                <c:pt idx="406">
                  <c:v>1663</c:v>
                </c:pt>
                <c:pt idx="407">
                  <c:v>1664</c:v>
                </c:pt>
                <c:pt idx="408">
                  <c:v>1665</c:v>
                </c:pt>
                <c:pt idx="409">
                  <c:v>1666</c:v>
                </c:pt>
                <c:pt idx="410">
                  <c:v>1667</c:v>
                </c:pt>
                <c:pt idx="411">
                  <c:v>1668</c:v>
                </c:pt>
                <c:pt idx="412">
                  <c:v>1669</c:v>
                </c:pt>
                <c:pt idx="413">
                  <c:v>1670</c:v>
                </c:pt>
                <c:pt idx="414">
                  <c:v>1671</c:v>
                </c:pt>
                <c:pt idx="415">
                  <c:v>1672</c:v>
                </c:pt>
                <c:pt idx="416">
                  <c:v>1673</c:v>
                </c:pt>
                <c:pt idx="417">
                  <c:v>1674</c:v>
                </c:pt>
                <c:pt idx="418">
                  <c:v>1675</c:v>
                </c:pt>
                <c:pt idx="419">
                  <c:v>1676</c:v>
                </c:pt>
                <c:pt idx="420">
                  <c:v>1677</c:v>
                </c:pt>
                <c:pt idx="421">
                  <c:v>1678</c:v>
                </c:pt>
                <c:pt idx="422">
                  <c:v>1679</c:v>
                </c:pt>
                <c:pt idx="423">
                  <c:v>1680</c:v>
                </c:pt>
                <c:pt idx="424">
                  <c:v>1681</c:v>
                </c:pt>
                <c:pt idx="425">
                  <c:v>1682</c:v>
                </c:pt>
                <c:pt idx="426">
                  <c:v>1683</c:v>
                </c:pt>
                <c:pt idx="427">
                  <c:v>1684</c:v>
                </c:pt>
                <c:pt idx="428">
                  <c:v>1685</c:v>
                </c:pt>
                <c:pt idx="429">
                  <c:v>1686</c:v>
                </c:pt>
                <c:pt idx="430">
                  <c:v>1687</c:v>
                </c:pt>
                <c:pt idx="431">
                  <c:v>1688</c:v>
                </c:pt>
                <c:pt idx="432">
                  <c:v>1689</c:v>
                </c:pt>
                <c:pt idx="433">
                  <c:v>1690</c:v>
                </c:pt>
                <c:pt idx="434">
                  <c:v>1691</c:v>
                </c:pt>
                <c:pt idx="435">
                  <c:v>1692</c:v>
                </c:pt>
                <c:pt idx="436">
                  <c:v>1693</c:v>
                </c:pt>
                <c:pt idx="437">
                  <c:v>1694</c:v>
                </c:pt>
                <c:pt idx="438">
                  <c:v>1695</c:v>
                </c:pt>
                <c:pt idx="439">
                  <c:v>1696</c:v>
                </c:pt>
                <c:pt idx="440">
                  <c:v>1697</c:v>
                </c:pt>
                <c:pt idx="441">
                  <c:v>1698</c:v>
                </c:pt>
                <c:pt idx="442">
                  <c:v>1699</c:v>
                </c:pt>
                <c:pt idx="443">
                  <c:v>1700</c:v>
                </c:pt>
                <c:pt idx="444">
                  <c:v>1701</c:v>
                </c:pt>
                <c:pt idx="445">
                  <c:v>1702</c:v>
                </c:pt>
                <c:pt idx="446">
                  <c:v>1703</c:v>
                </c:pt>
                <c:pt idx="447">
                  <c:v>1704</c:v>
                </c:pt>
                <c:pt idx="448">
                  <c:v>1705</c:v>
                </c:pt>
                <c:pt idx="449">
                  <c:v>1706</c:v>
                </c:pt>
                <c:pt idx="450">
                  <c:v>1707</c:v>
                </c:pt>
                <c:pt idx="451">
                  <c:v>1708</c:v>
                </c:pt>
                <c:pt idx="452">
                  <c:v>1709</c:v>
                </c:pt>
                <c:pt idx="453">
                  <c:v>1710</c:v>
                </c:pt>
                <c:pt idx="454">
                  <c:v>1711</c:v>
                </c:pt>
                <c:pt idx="455">
                  <c:v>1712</c:v>
                </c:pt>
                <c:pt idx="456">
                  <c:v>1713</c:v>
                </c:pt>
                <c:pt idx="457">
                  <c:v>1714</c:v>
                </c:pt>
                <c:pt idx="458">
                  <c:v>1715</c:v>
                </c:pt>
                <c:pt idx="459">
                  <c:v>1716</c:v>
                </c:pt>
                <c:pt idx="460">
                  <c:v>1717</c:v>
                </c:pt>
                <c:pt idx="461">
                  <c:v>1718</c:v>
                </c:pt>
                <c:pt idx="462">
                  <c:v>1719</c:v>
                </c:pt>
                <c:pt idx="463">
                  <c:v>1720</c:v>
                </c:pt>
                <c:pt idx="464">
                  <c:v>1721</c:v>
                </c:pt>
                <c:pt idx="465">
                  <c:v>1722</c:v>
                </c:pt>
                <c:pt idx="466">
                  <c:v>1723</c:v>
                </c:pt>
                <c:pt idx="467">
                  <c:v>1724</c:v>
                </c:pt>
                <c:pt idx="468">
                  <c:v>1725</c:v>
                </c:pt>
                <c:pt idx="469">
                  <c:v>1726</c:v>
                </c:pt>
                <c:pt idx="470">
                  <c:v>1727</c:v>
                </c:pt>
                <c:pt idx="471">
                  <c:v>1728</c:v>
                </c:pt>
                <c:pt idx="472">
                  <c:v>1729</c:v>
                </c:pt>
                <c:pt idx="473">
                  <c:v>1730</c:v>
                </c:pt>
                <c:pt idx="474">
                  <c:v>1731</c:v>
                </c:pt>
                <c:pt idx="475">
                  <c:v>1732</c:v>
                </c:pt>
                <c:pt idx="476">
                  <c:v>1733</c:v>
                </c:pt>
                <c:pt idx="477">
                  <c:v>1734</c:v>
                </c:pt>
                <c:pt idx="478">
                  <c:v>1735</c:v>
                </c:pt>
                <c:pt idx="479">
                  <c:v>1736</c:v>
                </c:pt>
                <c:pt idx="480">
                  <c:v>1737</c:v>
                </c:pt>
                <c:pt idx="481">
                  <c:v>1738</c:v>
                </c:pt>
                <c:pt idx="482">
                  <c:v>1739</c:v>
                </c:pt>
                <c:pt idx="483">
                  <c:v>1740</c:v>
                </c:pt>
                <c:pt idx="484">
                  <c:v>1741</c:v>
                </c:pt>
                <c:pt idx="485">
                  <c:v>1742</c:v>
                </c:pt>
                <c:pt idx="486">
                  <c:v>1743</c:v>
                </c:pt>
                <c:pt idx="487">
                  <c:v>1744</c:v>
                </c:pt>
                <c:pt idx="488">
                  <c:v>1745</c:v>
                </c:pt>
                <c:pt idx="489">
                  <c:v>1746</c:v>
                </c:pt>
                <c:pt idx="490">
                  <c:v>1747</c:v>
                </c:pt>
                <c:pt idx="491">
                  <c:v>1748</c:v>
                </c:pt>
                <c:pt idx="492">
                  <c:v>1749</c:v>
                </c:pt>
                <c:pt idx="493">
                  <c:v>1750</c:v>
                </c:pt>
                <c:pt idx="494">
                  <c:v>1751</c:v>
                </c:pt>
                <c:pt idx="495">
                  <c:v>1752</c:v>
                </c:pt>
                <c:pt idx="496">
                  <c:v>1753</c:v>
                </c:pt>
                <c:pt idx="497">
                  <c:v>1754</c:v>
                </c:pt>
                <c:pt idx="498">
                  <c:v>1755</c:v>
                </c:pt>
                <c:pt idx="499">
                  <c:v>1756</c:v>
                </c:pt>
                <c:pt idx="500">
                  <c:v>1757</c:v>
                </c:pt>
                <c:pt idx="501">
                  <c:v>1758</c:v>
                </c:pt>
                <c:pt idx="502">
                  <c:v>1759</c:v>
                </c:pt>
                <c:pt idx="503">
                  <c:v>1760</c:v>
                </c:pt>
                <c:pt idx="504">
                  <c:v>1761</c:v>
                </c:pt>
                <c:pt idx="505">
                  <c:v>1762</c:v>
                </c:pt>
                <c:pt idx="506">
                  <c:v>1763</c:v>
                </c:pt>
                <c:pt idx="507">
                  <c:v>1764</c:v>
                </c:pt>
                <c:pt idx="508">
                  <c:v>1765</c:v>
                </c:pt>
                <c:pt idx="509">
                  <c:v>1766</c:v>
                </c:pt>
                <c:pt idx="510">
                  <c:v>1767</c:v>
                </c:pt>
                <c:pt idx="511">
                  <c:v>1768</c:v>
                </c:pt>
                <c:pt idx="512">
                  <c:v>1769</c:v>
                </c:pt>
                <c:pt idx="513">
                  <c:v>1770</c:v>
                </c:pt>
                <c:pt idx="514">
                  <c:v>1771</c:v>
                </c:pt>
                <c:pt idx="515">
                  <c:v>1772</c:v>
                </c:pt>
                <c:pt idx="516">
                  <c:v>1773</c:v>
                </c:pt>
                <c:pt idx="517">
                  <c:v>1774</c:v>
                </c:pt>
                <c:pt idx="518">
                  <c:v>1775</c:v>
                </c:pt>
                <c:pt idx="519">
                  <c:v>1776</c:v>
                </c:pt>
                <c:pt idx="520">
                  <c:v>1777</c:v>
                </c:pt>
                <c:pt idx="521">
                  <c:v>1778</c:v>
                </c:pt>
                <c:pt idx="522">
                  <c:v>1779</c:v>
                </c:pt>
                <c:pt idx="523">
                  <c:v>1780</c:v>
                </c:pt>
                <c:pt idx="524">
                  <c:v>1781</c:v>
                </c:pt>
                <c:pt idx="525">
                  <c:v>1782</c:v>
                </c:pt>
                <c:pt idx="526">
                  <c:v>1783</c:v>
                </c:pt>
                <c:pt idx="527">
                  <c:v>1784</c:v>
                </c:pt>
                <c:pt idx="528">
                  <c:v>1785</c:v>
                </c:pt>
                <c:pt idx="529">
                  <c:v>1786</c:v>
                </c:pt>
                <c:pt idx="530">
                  <c:v>1787</c:v>
                </c:pt>
                <c:pt idx="531">
                  <c:v>1788</c:v>
                </c:pt>
                <c:pt idx="532">
                  <c:v>1789</c:v>
                </c:pt>
                <c:pt idx="533">
                  <c:v>1790</c:v>
                </c:pt>
                <c:pt idx="534">
                  <c:v>1791</c:v>
                </c:pt>
                <c:pt idx="535">
                  <c:v>1792</c:v>
                </c:pt>
                <c:pt idx="536">
                  <c:v>1793</c:v>
                </c:pt>
                <c:pt idx="537">
                  <c:v>1794</c:v>
                </c:pt>
                <c:pt idx="538">
                  <c:v>1795</c:v>
                </c:pt>
                <c:pt idx="539">
                  <c:v>1796</c:v>
                </c:pt>
                <c:pt idx="540">
                  <c:v>1797</c:v>
                </c:pt>
                <c:pt idx="541">
                  <c:v>1798</c:v>
                </c:pt>
                <c:pt idx="542">
                  <c:v>1799</c:v>
                </c:pt>
                <c:pt idx="543">
                  <c:v>1800</c:v>
                </c:pt>
                <c:pt idx="544">
                  <c:v>1801</c:v>
                </c:pt>
                <c:pt idx="545">
                  <c:v>1802</c:v>
                </c:pt>
                <c:pt idx="546">
                  <c:v>1803</c:v>
                </c:pt>
                <c:pt idx="547">
                  <c:v>1804</c:v>
                </c:pt>
                <c:pt idx="548">
                  <c:v>1805</c:v>
                </c:pt>
                <c:pt idx="549">
                  <c:v>1806</c:v>
                </c:pt>
                <c:pt idx="550">
                  <c:v>1807</c:v>
                </c:pt>
                <c:pt idx="551">
                  <c:v>1808</c:v>
                </c:pt>
                <c:pt idx="552">
                  <c:v>1809</c:v>
                </c:pt>
                <c:pt idx="553">
                  <c:v>1810</c:v>
                </c:pt>
                <c:pt idx="554">
                  <c:v>1811</c:v>
                </c:pt>
                <c:pt idx="555">
                  <c:v>1812</c:v>
                </c:pt>
                <c:pt idx="556">
                  <c:v>1813</c:v>
                </c:pt>
                <c:pt idx="557">
                  <c:v>1814</c:v>
                </c:pt>
                <c:pt idx="558">
                  <c:v>1815</c:v>
                </c:pt>
                <c:pt idx="559">
                  <c:v>1816</c:v>
                </c:pt>
                <c:pt idx="560">
                  <c:v>1817</c:v>
                </c:pt>
                <c:pt idx="561">
                  <c:v>1818</c:v>
                </c:pt>
                <c:pt idx="562">
                  <c:v>1819</c:v>
                </c:pt>
                <c:pt idx="563">
                  <c:v>1820</c:v>
                </c:pt>
                <c:pt idx="564">
                  <c:v>1821</c:v>
                </c:pt>
                <c:pt idx="565">
                  <c:v>1822</c:v>
                </c:pt>
                <c:pt idx="566">
                  <c:v>1823</c:v>
                </c:pt>
                <c:pt idx="567">
                  <c:v>1824</c:v>
                </c:pt>
                <c:pt idx="568">
                  <c:v>1825</c:v>
                </c:pt>
                <c:pt idx="569">
                  <c:v>1826</c:v>
                </c:pt>
                <c:pt idx="570">
                  <c:v>1827</c:v>
                </c:pt>
                <c:pt idx="571">
                  <c:v>1828</c:v>
                </c:pt>
                <c:pt idx="572">
                  <c:v>1829</c:v>
                </c:pt>
                <c:pt idx="573">
                  <c:v>1830</c:v>
                </c:pt>
                <c:pt idx="574">
                  <c:v>1831</c:v>
                </c:pt>
                <c:pt idx="575">
                  <c:v>1832</c:v>
                </c:pt>
                <c:pt idx="576">
                  <c:v>1833</c:v>
                </c:pt>
                <c:pt idx="577">
                  <c:v>1834</c:v>
                </c:pt>
                <c:pt idx="578">
                  <c:v>1835</c:v>
                </c:pt>
                <c:pt idx="579">
                  <c:v>1836</c:v>
                </c:pt>
                <c:pt idx="580">
                  <c:v>1837</c:v>
                </c:pt>
                <c:pt idx="581">
                  <c:v>1838</c:v>
                </c:pt>
                <c:pt idx="582">
                  <c:v>1839</c:v>
                </c:pt>
                <c:pt idx="583">
                  <c:v>1840</c:v>
                </c:pt>
                <c:pt idx="584">
                  <c:v>1841</c:v>
                </c:pt>
                <c:pt idx="585">
                  <c:v>1842</c:v>
                </c:pt>
                <c:pt idx="586">
                  <c:v>1843</c:v>
                </c:pt>
                <c:pt idx="587">
                  <c:v>1844</c:v>
                </c:pt>
                <c:pt idx="588">
                  <c:v>1845</c:v>
                </c:pt>
                <c:pt idx="589">
                  <c:v>1846</c:v>
                </c:pt>
                <c:pt idx="590">
                  <c:v>1847</c:v>
                </c:pt>
                <c:pt idx="591">
                  <c:v>1848</c:v>
                </c:pt>
                <c:pt idx="592">
                  <c:v>1849</c:v>
                </c:pt>
                <c:pt idx="593">
                  <c:v>1850</c:v>
                </c:pt>
                <c:pt idx="594">
                  <c:v>1851</c:v>
                </c:pt>
                <c:pt idx="595">
                  <c:v>1852</c:v>
                </c:pt>
                <c:pt idx="596">
                  <c:v>1853</c:v>
                </c:pt>
                <c:pt idx="597">
                  <c:v>1854</c:v>
                </c:pt>
                <c:pt idx="598">
                  <c:v>1855</c:v>
                </c:pt>
                <c:pt idx="599">
                  <c:v>1856</c:v>
                </c:pt>
                <c:pt idx="600">
                  <c:v>1857</c:v>
                </c:pt>
                <c:pt idx="601">
                  <c:v>1858</c:v>
                </c:pt>
                <c:pt idx="602">
                  <c:v>1859</c:v>
                </c:pt>
                <c:pt idx="603">
                  <c:v>1860</c:v>
                </c:pt>
                <c:pt idx="604">
                  <c:v>1861</c:v>
                </c:pt>
                <c:pt idx="605">
                  <c:v>1862</c:v>
                </c:pt>
                <c:pt idx="606">
                  <c:v>1863</c:v>
                </c:pt>
                <c:pt idx="607">
                  <c:v>1864</c:v>
                </c:pt>
                <c:pt idx="608">
                  <c:v>1865</c:v>
                </c:pt>
                <c:pt idx="609">
                  <c:v>1866</c:v>
                </c:pt>
                <c:pt idx="610">
                  <c:v>1867</c:v>
                </c:pt>
                <c:pt idx="611">
                  <c:v>1868</c:v>
                </c:pt>
                <c:pt idx="612">
                  <c:v>1869</c:v>
                </c:pt>
                <c:pt idx="613">
                  <c:v>1870</c:v>
                </c:pt>
                <c:pt idx="614">
                  <c:v>1871</c:v>
                </c:pt>
                <c:pt idx="615">
                  <c:v>1872</c:v>
                </c:pt>
                <c:pt idx="616">
                  <c:v>1873</c:v>
                </c:pt>
                <c:pt idx="617">
                  <c:v>1874</c:v>
                </c:pt>
                <c:pt idx="618">
                  <c:v>1875</c:v>
                </c:pt>
                <c:pt idx="619">
                  <c:v>1876</c:v>
                </c:pt>
                <c:pt idx="620">
                  <c:v>1877</c:v>
                </c:pt>
                <c:pt idx="621">
                  <c:v>1878</c:v>
                </c:pt>
                <c:pt idx="622">
                  <c:v>1879</c:v>
                </c:pt>
                <c:pt idx="623">
                  <c:v>1880</c:v>
                </c:pt>
                <c:pt idx="624">
                  <c:v>1881</c:v>
                </c:pt>
                <c:pt idx="625">
                  <c:v>1882</c:v>
                </c:pt>
                <c:pt idx="626">
                  <c:v>1883</c:v>
                </c:pt>
                <c:pt idx="627">
                  <c:v>1884</c:v>
                </c:pt>
                <c:pt idx="628">
                  <c:v>1885</c:v>
                </c:pt>
                <c:pt idx="629">
                  <c:v>1886</c:v>
                </c:pt>
                <c:pt idx="630">
                  <c:v>1887</c:v>
                </c:pt>
                <c:pt idx="631">
                  <c:v>1888</c:v>
                </c:pt>
                <c:pt idx="632">
                  <c:v>1889</c:v>
                </c:pt>
                <c:pt idx="633">
                  <c:v>1890</c:v>
                </c:pt>
                <c:pt idx="634">
                  <c:v>1891</c:v>
                </c:pt>
                <c:pt idx="635">
                  <c:v>1892</c:v>
                </c:pt>
                <c:pt idx="636">
                  <c:v>1893</c:v>
                </c:pt>
                <c:pt idx="637">
                  <c:v>1894</c:v>
                </c:pt>
                <c:pt idx="638">
                  <c:v>1895</c:v>
                </c:pt>
                <c:pt idx="639">
                  <c:v>1896</c:v>
                </c:pt>
                <c:pt idx="640">
                  <c:v>1897</c:v>
                </c:pt>
                <c:pt idx="641">
                  <c:v>1898</c:v>
                </c:pt>
                <c:pt idx="642">
                  <c:v>1899</c:v>
                </c:pt>
                <c:pt idx="643">
                  <c:v>1900</c:v>
                </c:pt>
              </c:numCache>
            </c:numRef>
          </c:xVal>
          <c:yVal>
            <c:numRef>
              <c:f>'Original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90659840"/>
        <c:axId val="90695168"/>
      </c:scatterChart>
      <c:valAx>
        <c:axId val="90659840"/>
        <c:scaling>
          <c:orientation val="minMax"/>
          <c:max val="1301.1499999999999"/>
          <c:min val="976.74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00956878339754"/>
              <c:y val="0.9025663625960560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95168"/>
        <c:crossesAt val="1"/>
        <c:crossBetween val="midCat"/>
        <c:majorUnit val="19.079999999999988"/>
        <c:minorUnit val="9.5400000000000009"/>
      </c:valAx>
      <c:valAx>
        <c:axId val="90695168"/>
        <c:scaling>
          <c:logBase val="10"/>
          <c:orientation val="minMax"/>
          <c:max val="100"/>
          <c:min val="1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Rice (grams of silver per hectoliter)</a:t>
                </a:r>
              </a:p>
            </c:rich>
          </c:tx>
          <c:layout>
            <c:manualLayout>
              <c:xMode val="edge"/>
              <c:yMode val="edge"/>
              <c:x val="1.801803783304062E-2"/>
              <c:y val="0.2641032254187319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59840"/>
        <c:crossesAt val="976.74"/>
        <c:crossBetween val="midCat"/>
        <c:majorUnit val="1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1180555555555562" footer="0.51180555555555562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Istanbul Consumer Price Index (5 year avr.)</a:t>
            </a:r>
          </a:p>
        </c:rich>
      </c:tx>
      <c:layout>
        <c:manualLayout>
          <c:xMode val="edge"/>
          <c:yMode val="edge"/>
          <c:x val="0.21212149745165271"/>
          <c:y val="3.539833206101385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743816104694102"/>
          <c:y val="0.22418943638642153"/>
          <c:w val="0.84435375284326686"/>
          <c:h val="0.57817275699655768"/>
        </c:manualLayout>
      </c:layout>
      <c:scatterChart>
        <c:scatterStyle val="lineMarker"/>
        <c:ser>
          <c:idx val="0"/>
          <c:order val="0"/>
          <c:tx>
            <c:strRef>
              <c:f>'Original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'Original Data'!$A$71:$A$1243</c:f>
              <c:numCache>
                <c:formatCode>General</c:formatCode>
                <c:ptCount val="1173"/>
                <c:pt idx="0">
                  <c:v>1326</c:v>
                </c:pt>
                <c:pt idx="1">
                  <c:v>1327</c:v>
                </c:pt>
                <c:pt idx="2">
                  <c:v>1328</c:v>
                </c:pt>
                <c:pt idx="3">
                  <c:v>1329</c:v>
                </c:pt>
                <c:pt idx="4">
                  <c:v>1330</c:v>
                </c:pt>
                <c:pt idx="5">
                  <c:v>1331</c:v>
                </c:pt>
                <c:pt idx="6">
                  <c:v>1332</c:v>
                </c:pt>
                <c:pt idx="7">
                  <c:v>1333</c:v>
                </c:pt>
                <c:pt idx="8">
                  <c:v>1334</c:v>
                </c:pt>
                <c:pt idx="9">
                  <c:v>1335</c:v>
                </c:pt>
                <c:pt idx="10">
                  <c:v>1336</c:v>
                </c:pt>
                <c:pt idx="11">
                  <c:v>1337</c:v>
                </c:pt>
                <c:pt idx="12">
                  <c:v>1338</c:v>
                </c:pt>
                <c:pt idx="13">
                  <c:v>1339</c:v>
                </c:pt>
                <c:pt idx="14">
                  <c:v>1340</c:v>
                </c:pt>
                <c:pt idx="15">
                  <c:v>1341</c:v>
                </c:pt>
                <c:pt idx="16">
                  <c:v>1342</c:v>
                </c:pt>
                <c:pt idx="17">
                  <c:v>1343</c:v>
                </c:pt>
                <c:pt idx="18">
                  <c:v>1344</c:v>
                </c:pt>
                <c:pt idx="19">
                  <c:v>1345</c:v>
                </c:pt>
                <c:pt idx="20">
                  <c:v>1346</c:v>
                </c:pt>
                <c:pt idx="21">
                  <c:v>1347</c:v>
                </c:pt>
                <c:pt idx="22">
                  <c:v>1348</c:v>
                </c:pt>
                <c:pt idx="23">
                  <c:v>1349</c:v>
                </c:pt>
                <c:pt idx="24">
                  <c:v>1350</c:v>
                </c:pt>
                <c:pt idx="25">
                  <c:v>1351</c:v>
                </c:pt>
                <c:pt idx="26">
                  <c:v>1352</c:v>
                </c:pt>
                <c:pt idx="27">
                  <c:v>1353</c:v>
                </c:pt>
                <c:pt idx="28">
                  <c:v>1354</c:v>
                </c:pt>
                <c:pt idx="29">
                  <c:v>1355</c:v>
                </c:pt>
                <c:pt idx="30">
                  <c:v>1356</c:v>
                </c:pt>
                <c:pt idx="31">
                  <c:v>1357</c:v>
                </c:pt>
                <c:pt idx="32">
                  <c:v>1358</c:v>
                </c:pt>
                <c:pt idx="33">
                  <c:v>1359</c:v>
                </c:pt>
                <c:pt idx="34">
                  <c:v>1360</c:v>
                </c:pt>
                <c:pt idx="35">
                  <c:v>1361</c:v>
                </c:pt>
                <c:pt idx="36">
                  <c:v>1362</c:v>
                </c:pt>
                <c:pt idx="37">
                  <c:v>1363</c:v>
                </c:pt>
                <c:pt idx="38">
                  <c:v>1364</c:v>
                </c:pt>
                <c:pt idx="39">
                  <c:v>1365</c:v>
                </c:pt>
                <c:pt idx="40">
                  <c:v>1366</c:v>
                </c:pt>
                <c:pt idx="41">
                  <c:v>1367</c:v>
                </c:pt>
                <c:pt idx="42">
                  <c:v>1368</c:v>
                </c:pt>
                <c:pt idx="43">
                  <c:v>1369</c:v>
                </c:pt>
                <c:pt idx="44">
                  <c:v>1370</c:v>
                </c:pt>
                <c:pt idx="45">
                  <c:v>1371</c:v>
                </c:pt>
                <c:pt idx="46">
                  <c:v>1372</c:v>
                </c:pt>
                <c:pt idx="47">
                  <c:v>1373</c:v>
                </c:pt>
                <c:pt idx="48">
                  <c:v>1374</c:v>
                </c:pt>
                <c:pt idx="49">
                  <c:v>1375</c:v>
                </c:pt>
                <c:pt idx="50">
                  <c:v>1376</c:v>
                </c:pt>
                <c:pt idx="51">
                  <c:v>1377</c:v>
                </c:pt>
                <c:pt idx="52">
                  <c:v>1378</c:v>
                </c:pt>
                <c:pt idx="53">
                  <c:v>1379</c:v>
                </c:pt>
                <c:pt idx="54">
                  <c:v>1380</c:v>
                </c:pt>
                <c:pt idx="55">
                  <c:v>1381</c:v>
                </c:pt>
                <c:pt idx="56">
                  <c:v>1382</c:v>
                </c:pt>
                <c:pt idx="57">
                  <c:v>1383</c:v>
                </c:pt>
                <c:pt idx="58">
                  <c:v>1384</c:v>
                </c:pt>
                <c:pt idx="59">
                  <c:v>1385</c:v>
                </c:pt>
                <c:pt idx="60">
                  <c:v>1386</c:v>
                </c:pt>
                <c:pt idx="61">
                  <c:v>1387</c:v>
                </c:pt>
                <c:pt idx="62">
                  <c:v>1388</c:v>
                </c:pt>
                <c:pt idx="63">
                  <c:v>1389</c:v>
                </c:pt>
                <c:pt idx="64">
                  <c:v>1390</c:v>
                </c:pt>
                <c:pt idx="65">
                  <c:v>1391</c:v>
                </c:pt>
                <c:pt idx="66">
                  <c:v>1392</c:v>
                </c:pt>
                <c:pt idx="67">
                  <c:v>1393</c:v>
                </c:pt>
                <c:pt idx="68">
                  <c:v>1394</c:v>
                </c:pt>
                <c:pt idx="69">
                  <c:v>1395</c:v>
                </c:pt>
                <c:pt idx="70">
                  <c:v>1396</c:v>
                </c:pt>
                <c:pt idx="71">
                  <c:v>1397</c:v>
                </c:pt>
                <c:pt idx="72">
                  <c:v>1398</c:v>
                </c:pt>
                <c:pt idx="73">
                  <c:v>1399</c:v>
                </c:pt>
                <c:pt idx="74">
                  <c:v>1400</c:v>
                </c:pt>
                <c:pt idx="75">
                  <c:v>1401</c:v>
                </c:pt>
                <c:pt idx="76">
                  <c:v>1402</c:v>
                </c:pt>
                <c:pt idx="77">
                  <c:v>1403</c:v>
                </c:pt>
                <c:pt idx="78">
                  <c:v>1404</c:v>
                </c:pt>
                <c:pt idx="79">
                  <c:v>1405</c:v>
                </c:pt>
                <c:pt idx="80">
                  <c:v>1406</c:v>
                </c:pt>
                <c:pt idx="81">
                  <c:v>1407</c:v>
                </c:pt>
                <c:pt idx="82">
                  <c:v>1408</c:v>
                </c:pt>
                <c:pt idx="83">
                  <c:v>1409</c:v>
                </c:pt>
                <c:pt idx="84">
                  <c:v>1410</c:v>
                </c:pt>
                <c:pt idx="85">
                  <c:v>1411</c:v>
                </c:pt>
                <c:pt idx="86">
                  <c:v>1412</c:v>
                </c:pt>
                <c:pt idx="87">
                  <c:v>1413</c:v>
                </c:pt>
                <c:pt idx="88">
                  <c:v>1414</c:v>
                </c:pt>
                <c:pt idx="89">
                  <c:v>1415</c:v>
                </c:pt>
                <c:pt idx="90">
                  <c:v>1416</c:v>
                </c:pt>
                <c:pt idx="91">
                  <c:v>1417</c:v>
                </c:pt>
                <c:pt idx="92">
                  <c:v>1418</c:v>
                </c:pt>
                <c:pt idx="93">
                  <c:v>1419</c:v>
                </c:pt>
                <c:pt idx="94">
                  <c:v>1420</c:v>
                </c:pt>
                <c:pt idx="95">
                  <c:v>1421</c:v>
                </c:pt>
                <c:pt idx="96">
                  <c:v>1422</c:v>
                </c:pt>
                <c:pt idx="97">
                  <c:v>1423</c:v>
                </c:pt>
                <c:pt idx="98">
                  <c:v>1424</c:v>
                </c:pt>
                <c:pt idx="99">
                  <c:v>1425</c:v>
                </c:pt>
                <c:pt idx="100">
                  <c:v>1426</c:v>
                </c:pt>
                <c:pt idx="101">
                  <c:v>1427</c:v>
                </c:pt>
                <c:pt idx="102">
                  <c:v>1428</c:v>
                </c:pt>
                <c:pt idx="103">
                  <c:v>1429</c:v>
                </c:pt>
                <c:pt idx="104">
                  <c:v>1430</c:v>
                </c:pt>
                <c:pt idx="105">
                  <c:v>1431</c:v>
                </c:pt>
                <c:pt idx="106">
                  <c:v>1432</c:v>
                </c:pt>
                <c:pt idx="107">
                  <c:v>1433</c:v>
                </c:pt>
                <c:pt idx="108">
                  <c:v>1434</c:v>
                </c:pt>
                <c:pt idx="109">
                  <c:v>1435</c:v>
                </c:pt>
                <c:pt idx="110">
                  <c:v>1436</c:v>
                </c:pt>
                <c:pt idx="111">
                  <c:v>1437</c:v>
                </c:pt>
                <c:pt idx="112">
                  <c:v>1438</c:v>
                </c:pt>
                <c:pt idx="113">
                  <c:v>1439</c:v>
                </c:pt>
                <c:pt idx="114">
                  <c:v>1440</c:v>
                </c:pt>
                <c:pt idx="115">
                  <c:v>1441</c:v>
                </c:pt>
                <c:pt idx="116">
                  <c:v>1442</c:v>
                </c:pt>
                <c:pt idx="117">
                  <c:v>1443</c:v>
                </c:pt>
                <c:pt idx="118">
                  <c:v>1444</c:v>
                </c:pt>
                <c:pt idx="119">
                  <c:v>1445</c:v>
                </c:pt>
                <c:pt idx="120">
                  <c:v>1446</c:v>
                </c:pt>
                <c:pt idx="121">
                  <c:v>1447</c:v>
                </c:pt>
                <c:pt idx="122">
                  <c:v>1448</c:v>
                </c:pt>
                <c:pt idx="123">
                  <c:v>1449</c:v>
                </c:pt>
                <c:pt idx="124">
                  <c:v>1450</c:v>
                </c:pt>
                <c:pt idx="125">
                  <c:v>1451</c:v>
                </c:pt>
                <c:pt idx="126">
                  <c:v>1452</c:v>
                </c:pt>
                <c:pt idx="127">
                  <c:v>1453</c:v>
                </c:pt>
                <c:pt idx="128">
                  <c:v>1454</c:v>
                </c:pt>
                <c:pt idx="129">
                  <c:v>1455</c:v>
                </c:pt>
                <c:pt idx="130">
                  <c:v>1456</c:v>
                </c:pt>
                <c:pt idx="131">
                  <c:v>1457</c:v>
                </c:pt>
                <c:pt idx="132">
                  <c:v>1458</c:v>
                </c:pt>
                <c:pt idx="133">
                  <c:v>1459</c:v>
                </c:pt>
                <c:pt idx="134">
                  <c:v>1460</c:v>
                </c:pt>
                <c:pt idx="135">
                  <c:v>1461</c:v>
                </c:pt>
                <c:pt idx="136">
                  <c:v>1462</c:v>
                </c:pt>
                <c:pt idx="137">
                  <c:v>1463</c:v>
                </c:pt>
                <c:pt idx="138">
                  <c:v>1464</c:v>
                </c:pt>
                <c:pt idx="139">
                  <c:v>1465</c:v>
                </c:pt>
                <c:pt idx="140">
                  <c:v>1466</c:v>
                </c:pt>
                <c:pt idx="141">
                  <c:v>1467</c:v>
                </c:pt>
                <c:pt idx="142">
                  <c:v>1468</c:v>
                </c:pt>
                <c:pt idx="143">
                  <c:v>1469</c:v>
                </c:pt>
                <c:pt idx="144">
                  <c:v>1470</c:v>
                </c:pt>
                <c:pt idx="145">
                  <c:v>1471</c:v>
                </c:pt>
                <c:pt idx="146">
                  <c:v>1472</c:v>
                </c:pt>
                <c:pt idx="147">
                  <c:v>1473</c:v>
                </c:pt>
                <c:pt idx="148">
                  <c:v>1474</c:v>
                </c:pt>
                <c:pt idx="149">
                  <c:v>1475</c:v>
                </c:pt>
                <c:pt idx="150">
                  <c:v>1476</c:v>
                </c:pt>
                <c:pt idx="151">
                  <c:v>1477</c:v>
                </c:pt>
                <c:pt idx="152">
                  <c:v>1478</c:v>
                </c:pt>
                <c:pt idx="153">
                  <c:v>1479</c:v>
                </c:pt>
                <c:pt idx="154">
                  <c:v>1480</c:v>
                </c:pt>
                <c:pt idx="155">
                  <c:v>1481</c:v>
                </c:pt>
                <c:pt idx="156">
                  <c:v>1482</c:v>
                </c:pt>
                <c:pt idx="157">
                  <c:v>1483</c:v>
                </c:pt>
                <c:pt idx="158">
                  <c:v>1484</c:v>
                </c:pt>
                <c:pt idx="159">
                  <c:v>1485</c:v>
                </c:pt>
                <c:pt idx="160">
                  <c:v>1486</c:v>
                </c:pt>
                <c:pt idx="161">
                  <c:v>1487</c:v>
                </c:pt>
                <c:pt idx="162">
                  <c:v>1488</c:v>
                </c:pt>
                <c:pt idx="163">
                  <c:v>1489</c:v>
                </c:pt>
                <c:pt idx="164">
                  <c:v>1490</c:v>
                </c:pt>
                <c:pt idx="165">
                  <c:v>1491</c:v>
                </c:pt>
                <c:pt idx="166">
                  <c:v>1492</c:v>
                </c:pt>
                <c:pt idx="167">
                  <c:v>1493</c:v>
                </c:pt>
                <c:pt idx="168">
                  <c:v>1494</c:v>
                </c:pt>
                <c:pt idx="169">
                  <c:v>1495</c:v>
                </c:pt>
                <c:pt idx="170">
                  <c:v>1496</c:v>
                </c:pt>
                <c:pt idx="171">
                  <c:v>1497</c:v>
                </c:pt>
                <c:pt idx="172">
                  <c:v>1498</c:v>
                </c:pt>
                <c:pt idx="173">
                  <c:v>1499</c:v>
                </c:pt>
                <c:pt idx="174">
                  <c:v>1500</c:v>
                </c:pt>
                <c:pt idx="175">
                  <c:v>1501</c:v>
                </c:pt>
                <c:pt idx="176">
                  <c:v>1502</c:v>
                </c:pt>
                <c:pt idx="177">
                  <c:v>1503</c:v>
                </c:pt>
                <c:pt idx="178">
                  <c:v>1504</c:v>
                </c:pt>
                <c:pt idx="179">
                  <c:v>1505</c:v>
                </c:pt>
                <c:pt idx="180">
                  <c:v>1506</c:v>
                </c:pt>
                <c:pt idx="181">
                  <c:v>1507</c:v>
                </c:pt>
                <c:pt idx="182">
                  <c:v>1508</c:v>
                </c:pt>
                <c:pt idx="183">
                  <c:v>1509</c:v>
                </c:pt>
                <c:pt idx="184">
                  <c:v>1510</c:v>
                </c:pt>
                <c:pt idx="185">
                  <c:v>1511</c:v>
                </c:pt>
                <c:pt idx="186">
                  <c:v>1512</c:v>
                </c:pt>
                <c:pt idx="187">
                  <c:v>1513</c:v>
                </c:pt>
                <c:pt idx="188">
                  <c:v>1514</c:v>
                </c:pt>
                <c:pt idx="189">
                  <c:v>1515</c:v>
                </c:pt>
                <c:pt idx="190">
                  <c:v>1516</c:v>
                </c:pt>
                <c:pt idx="191">
                  <c:v>1517</c:v>
                </c:pt>
                <c:pt idx="192">
                  <c:v>1518</c:v>
                </c:pt>
                <c:pt idx="193">
                  <c:v>1519</c:v>
                </c:pt>
                <c:pt idx="194">
                  <c:v>1520</c:v>
                </c:pt>
                <c:pt idx="195">
                  <c:v>1521</c:v>
                </c:pt>
                <c:pt idx="196">
                  <c:v>1522</c:v>
                </c:pt>
                <c:pt idx="197">
                  <c:v>1523</c:v>
                </c:pt>
                <c:pt idx="198">
                  <c:v>1524</c:v>
                </c:pt>
                <c:pt idx="199">
                  <c:v>1525</c:v>
                </c:pt>
                <c:pt idx="200">
                  <c:v>1526</c:v>
                </c:pt>
                <c:pt idx="201">
                  <c:v>1527</c:v>
                </c:pt>
                <c:pt idx="202">
                  <c:v>1528</c:v>
                </c:pt>
                <c:pt idx="203">
                  <c:v>1529</c:v>
                </c:pt>
                <c:pt idx="204">
                  <c:v>1530</c:v>
                </c:pt>
                <c:pt idx="205">
                  <c:v>1531</c:v>
                </c:pt>
                <c:pt idx="206">
                  <c:v>1532</c:v>
                </c:pt>
                <c:pt idx="207">
                  <c:v>1533</c:v>
                </c:pt>
                <c:pt idx="208">
                  <c:v>1534</c:v>
                </c:pt>
                <c:pt idx="209">
                  <c:v>1535</c:v>
                </c:pt>
                <c:pt idx="210">
                  <c:v>1536</c:v>
                </c:pt>
                <c:pt idx="211">
                  <c:v>1537</c:v>
                </c:pt>
                <c:pt idx="212">
                  <c:v>1538</c:v>
                </c:pt>
                <c:pt idx="213">
                  <c:v>1539</c:v>
                </c:pt>
                <c:pt idx="214">
                  <c:v>1540</c:v>
                </c:pt>
                <c:pt idx="215">
                  <c:v>1541</c:v>
                </c:pt>
                <c:pt idx="216">
                  <c:v>1542</c:v>
                </c:pt>
                <c:pt idx="217">
                  <c:v>1543</c:v>
                </c:pt>
                <c:pt idx="218">
                  <c:v>1544</c:v>
                </c:pt>
                <c:pt idx="219">
                  <c:v>1545</c:v>
                </c:pt>
                <c:pt idx="220">
                  <c:v>1546</c:v>
                </c:pt>
                <c:pt idx="221">
                  <c:v>1547</c:v>
                </c:pt>
                <c:pt idx="222">
                  <c:v>1548</c:v>
                </c:pt>
                <c:pt idx="223">
                  <c:v>1549</c:v>
                </c:pt>
                <c:pt idx="224">
                  <c:v>1550</c:v>
                </c:pt>
                <c:pt idx="225">
                  <c:v>1551</c:v>
                </c:pt>
                <c:pt idx="226">
                  <c:v>1552</c:v>
                </c:pt>
                <c:pt idx="227">
                  <c:v>1553</c:v>
                </c:pt>
                <c:pt idx="228">
                  <c:v>1554</c:v>
                </c:pt>
                <c:pt idx="229">
                  <c:v>1555</c:v>
                </c:pt>
                <c:pt idx="230">
                  <c:v>1556</c:v>
                </c:pt>
                <c:pt idx="231">
                  <c:v>1557</c:v>
                </c:pt>
                <c:pt idx="232">
                  <c:v>1558</c:v>
                </c:pt>
                <c:pt idx="233">
                  <c:v>1559</c:v>
                </c:pt>
                <c:pt idx="234">
                  <c:v>1560</c:v>
                </c:pt>
                <c:pt idx="235">
                  <c:v>1561</c:v>
                </c:pt>
                <c:pt idx="236">
                  <c:v>1562</c:v>
                </c:pt>
                <c:pt idx="237">
                  <c:v>1563</c:v>
                </c:pt>
                <c:pt idx="238">
                  <c:v>1564</c:v>
                </c:pt>
                <c:pt idx="239">
                  <c:v>1565</c:v>
                </c:pt>
                <c:pt idx="240">
                  <c:v>1566</c:v>
                </c:pt>
                <c:pt idx="241">
                  <c:v>1567</c:v>
                </c:pt>
                <c:pt idx="242">
                  <c:v>1568</c:v>
                </c:pt>
                <c:pt idx="243">
                  <c:v>1569</c:v>
                </c:pt>
                <c:pt idx="244">
                  <c:v>1570</c:v>
                </c:pt>
                <c:pt idx="245">
                  <c:v>1571</c:v>
                </c:pt>
                <c:pt idx="246">
                  <c:v>1572</c:v>
                </c:pt>
                <c:pt idx="247">
                  <c:v>1573</c:v>
                </c:pt>
                <c:pt idx="248">
                  <c:v>1574</c:v>
                </c:pt>
                <c:pt idx="249">
                  <c:v>1575</c:v>
                </c:pt>
                <c:pt idx="250">
                  <c:v>1576</c:v>
                </c:pt>
                <c:pt idx="251">
                  <c:v>1577</c:v>
                </c:pt>
                <c:pt idx="252">
                  <c:v>1578</c:v>
                </c:pt>
                <c:pt idx="253">
                  <c:v>1579</c:v>
                </c:pt>
                <c:pt idx="254">
                  <c:v>1580</c:v>
                </c:pt>
                <c:pt idx="255">
                  <c:v>1581</c:v>
                </c:pt>
                <c:pt idx="256">
                  <c:v>1582</c:v>
                </c:pt>
                <c:pt idx="257">
                  <c:v>1583</c:v>
                </c:pt>
                <c:pt idx="258">
                  <c:v>1584</c:v>
                </c:pt>
                <c:pt idx="259">
                  <c:v>1585</c:v>
                </c:pt>
                <c:pt idx="260">
                  <c:v>1586</c:v>
                </c:pt>
                <c:pt idx="261">
                  <c:v>1587</c:v>
                </c:pt>
                <c:pt idx="262">
                  <c:v>1588</c:v>
                </c:pt>
                <c:pt idx="263">
                  <c:v>1589</c:v>
                </c:pt>
                <c:pt idx="264">
                  <c:v>1590</c:v>
                </c:pt>
                <c:pt idx="265">
                  <c:v>1591</c:v>
                </c:pt>
                <c:pt idx="266">
                  <c:v>1592</c:v>
                </c:pt>
                <c:pt idx="267">
                  <c:v>1593</c:v>
                </c:pt>
                <c:pt idx="268">
                  <c:v>1594</c:v>
                </c:pt>
                <c:pt idx="269">
                  <c:v>1595</c:v>
                </c:pt>
                <c:pt idx="270">
                  <c:v>1596</c:v>
                </c:pt>
                <c:pt idx="271">
                  <c:v>1597</c:v>
                </c:pt>
                <c:pt idx="272">
                  <c:v>1598</c:v>
                </c:pt>
                <c:pt idx="273">
                  <c:v>1599</c:v>
                </c:pt>
                <c:pt idx="274">
                  <c:v>1600</c:v>
                </c:pt>
                <c:pt idx="275">
                  <c:v>1601</c:v>
                </c:pt>
                <c:pt idx="276">
                  <c:v>1602</c:v>
                </c:pt>
                <c:pt idx="277">
                  <c:v>1603</c:v>
                </c:pt>
                <c:pt idx="278">
                  <c:v>1604</c:v>
                </c:pt>
                <c:pt idx="279">
                  <c:v>1605</c:v>
                </c:pt>
                <c:pt idx="280">
                  <c:v>1606</c:v>
                </c:pt>
                <c:pt idx="281">
                  <c:v>1607</c:v>
                </c:pt>
                <c:pt idx="282">
                  <c:v>1608</c:v>
                </c:pt>
                <c:pt idx="283">
                  <c:v>1609</c:v>
                </c:pt>
                <c:pt idx="284">
                  <c:v>1610</c:v>
                </c:pt>
                <c:pt idx="285">
                  <c:v>1611</c:v>
                </c:pt>
                <c:pt idx="286">
                  <c:v>1612</c:v>
                </c:pt>
                <c:pt idx="287">
                  <c:v>1613</c:v>
                </c:pt>
                <c:pt idx="288">
                  <c:v>1614</c:v>
                </c:pt>
                <c:pt idx="289">
                  <c:v>1615</c:v>
                </c:pt>
                <c:pt idx="290">
                  <c:v>1616</c:v>
                </c:pt>
                <c:pt idx="291">
                  <c:v>1617</c:v>
                </c:pt>
                <c:pt idx="292">
                  <c:v>1618</c:v>
                </c:pt>
                <c:pt idx="293">
                  <c:v>1619</c:v>
                </c:pt>
                <c:pt idx="294">
                  <c:v>1620</c:v>
                </c:pt>
                <c:pt idx="295">
                  <c:v>1621</c:v>
                </c:pt>
                <c:pt idx="296">
                  <c:v>1622</c:v>
                </c:pt>
                <c:pt idx="297">
                  <c:v>1623</c:v>
                </c:pt>
                <c:pt idx="298">
                  <c:v>1624</c:v>
                </c:pt>
                <c:pt idx="299">
                  <c:v>1625</c:v>
                </c:pt>
                <c:pt idx="300">
                  <c:v>1626</c:v>
                </c:pt>
                <c:pt idx="301">
                  <c:v>1627</c:v>
                </c:pt>
                <c:pt idx="302">
                  <c:v>1628</c:v>
                </c:pt>
                <c:pt idx="303">
                  <c:v>1629</c:v>
                </c:pt>
                <c:pt idx="304">
                  <c:v>1630</c:v>
                </c:pt>
                <c:pt idx="305">
                  <c:v>1631</c:v>
                </c:pt>
                <c:pt idx="306">
                  <c:v>1632</c:v>
                </c:pt>
                <c:pt idx="307">
                  <c:v>1633</c:v>
                </c:pt>
                <c:pt idx="308">
                  <c:v>1634</c:v>
                </c:pt>
                <c:pt idx="309">
                  <c:v>1635</c:v>
                </c:pt>
                <c:pt idx="310">
                  <c:v>1636</c:v>
                </c:pt>
                <c:pt idx="311">
                  <c:v>1637</c:v>
                </c:pt>
                <c:pt idx="312">
                  <c:v>1638</c:v>
                </c:pt>
                <c:pt idx="313">
                  <c:v>1639</c:v>
                </c:pt>
                <c:pt idx="314">
                  <c:v>1640</c:v>
                </c:pt>
                <c:pt idx="315">
                  <c:v>1641</c:v>
                </c:pt>
                <c:pt idx="316">
                  <c:v>1642</c:v>
                </c:pt>
                <c:pt idx="317">
                  <c:v>1643</c:v>
                </c:pt>
                <c:pt idx="318">
                  <c:v>1644</c:v>
                </c:pt>
                <c:pt idx="319">
                  <c:v>1645</c:v>
                </c:pt>
                <c:pt idx="320">
                  <c:v>1646</c:v>
                </c:pt>
                <c:pt idx="321">
                  <c:v>1647</c:v>
                </c:pt>
                <c:pt idx="322">
                  <c:v>1648</c:v>
                </c:pt>
                <c:pt idx="323">
                  <c:v>1649</c:v>
                </c:pt>
                <c:pt idx="324">
                  <c:v>1650</c:v>
                </c:pt>
                <c:pt idx="325">
                  <c:v>1651</c:v>
                </c:pt>
                <c:pt idx="326">
                  <c:v>1652</c:v>
                </c:pt>
                <c:pt idx="327">
                  <c:v>1653</c:v>
                </c:pt>
                <c:pt idx="328">
                  <c:v>1654</c:v>
                </c:pt>
                <c:pt idx="329">
                  <c:v>1655</c:v>
                </c:pt>
                <c:pt idx="330">
                  <c:v>1656</c:v>
                </c:pt>
                <c:pt idx="331">
                  <c:v>1657</c:v>
                </c:pt>
                <c:pt idx="332">
                  <c:v>1658</c:v>
                </c:pt>
                <c:pt idx="333">
                  <c:v>1659</c:v>
                </c:pt>
                <c:pt idx="334">
                  <c:v>1660</c:v>
                </c:pt>
                <c:pt idx="335">
                  <c:v>1661</c:v>
                </c:pt>
                <c:pt idx="336">
                  <c:v>1662</c:v>
                </c:pt>
                <c:pt idx="337">
                  <c:v>1663</c:v>
                </c:pt>
                <c:pt idx="338">
                  <c:v>1664</c:v>
                </c:pt>
                <c:pt idx="339">
                  <c:v>1665</c:v>
                </c:pt>
                <c:pt idx="340">
                  <c:v>1666</c:v>
                </c:pt>
                <c:pt idx="341">
                  <c:v>1667</c:v>
                </c:pt>
                <c:pt idx="342">
                  <c:v>1668</c:v>
                </c:pt>
                <c:pt idx="343">
                  <c:v>1669</c:v>
                </c:pt>
                <c:pt idx="344">
                  <c:v>1670</c:v>
                </c:pt>
                <c:pt idx="345">
                  <c:v>1671</c:v>
                </c:pt>
                <c:pt idx="346">
                  <c:v>1672</c:v>
                </c:pt>
                <c:pt idx="347">
                  <c:v>1673</c:v>
                </c:pt>
                <c:pt idx="348">
                  <c:v>1674</c:v>
                </c:pt>
                <c:pt idx="349">
                  <c:v>1675</c:v>
                </c:pt>
                <c:pt idx="350">
                  <c:v>1676</c:v>
                </c:pt>
                <c:pt idx="351">
                  <c:v>1677</c:v>
                </c:pt>
                <c:pt idx="352">
                  <c:v>1678</c:v>
                </c:pt>
                <c:pt idx="353">
                  <c:v>1679</c:v>
                </c:pt>
                <c:pt idx="354">
                  <c:v>1680</c:v>
                </c:pt>
                <c:pt idx="355">
                  <c:v>1681</c:v>
                </c:pt>
                <c:pt idx="356">
                  <c:v>1682</c:v>
                </c:pt>
                <c:pt idx="357">
                  <c:v>1683</c:v>
                </c:pt>
                <c:pt idx="358">
                  <c:v>1684</c:v>
                </c:pt>
                <c:pt idx="359">
                  <c:v>1685</c:v>
                </c:pt>
                <c:pt idx="360">
                  <c:v>1686</c:v>
                </c:pt>
                <c:pt idx="361">
                  <c:v>1687</c:v>
                </c:pt>
                <c:pt idx="362">
                  <c:v>1688</c:v>
                </c:pt>
                <c:pt idx="363">
                  <c:v>1689</c:v>
                </c:pt>
                <c:pt idx="364">
                  <c:v>1690</c:v>
                </c:pt>
                <c:pt idx="365">
                  <c:v>1691</c:v>
                </c:pt>
                <c:pt idx="366">
                  <c:v>1692</c:v>
                </c:pt>
                <c:pt idx="367">
                  <c:v>1693</c:v>
                </c:pt>
                <c:pt idx="368">
                  <c:v>1694</c:v>
                </c:pt>
                <c:pt idx="369">
                  <c:v>1695</c:v>
                </c:pt>
                <c:pt idx="370">
                  <c:v>1696</c:v>
                </c:pt>
                <c:pt idx="371">
                  <c:v>1697</c:v>
                </c:pt>
                <c:pt idx="372">
                  <c:v>1698</c:v>
                </c:pt>
                <c:pt idx="373">
                  <c:v>1699</c:v>
                </c:pt>
                <c:pt idx="374">
                  <c:v>1700</c:v>
                </c:pt>
                <c:pt idx="375">
                  <c:v>1701</c:v>
                </c:pt>
                <c:pt idx="376">
                  <c:v>1702</c:v>
                </c:pt>
                <c:pt idx="377">
                  <c:v>1703</c:v>
                </c:pt>
                <c:pt idx="378">
                  <c:v>1704</c:v>
                </c:pt>
                <c:pt idx="379">
                  <c:v>1705</c:v>
                </c:pt>
                <c:pt idx="380">
                  <c:v>1706</c:v>
                </c:pt>
                <c:pt idx="381">
                  <c:v>1707</c:v>
                </c:pt>
                <c:pt idx="382">
                  <c:v>1708</c:v>
                </c:pt>
                <c:pt idx="383">
                  <c:v>1709</c:v>
                </c:pt>
                <c:pt idx="384">
                  <c:v>1710</c:v>
                </c:pt>
                <c:pt idx="385">
                  <c:v>1711</c:v>
                </c:pt>
                <c:pt idx="386">
                  <c:v>1712</c:v>
                </c:pt>
                <c:pt idx="387">
                  <c:v>1713</c:v>
                </c:pt>
                <c:pt idx="388">
                  <c:v>1714</c:v>
                </c:pt>
                <c:pt idx="389">
                  <c:v>1715</c:v>
                </c:pt>
                <c:pt idx="390">
                  <c:v>1716</c:v>
                </c:pt>
                <c:pt idx="391">
                  <c:v>1717</c:v>
                </c:pt>
                <c:pt idx="392">
                  <c:v>1718</c:v>
                </c:pt>
                <c:pt idx="393">
                  <c:v>1719</c:v>
                </c:pt>
                <c:pt idx="394">
                  <c:v>1720</c:v>
                </c:pt>
                <c:pt idx="395">
                  <c:v>1721</c:v>
                </c:pt>
                <c:pt idx="396">
                  <c:v>1722</c:v>
                </c:pt>
                <c:pt idx="397">
                  <c:v>1723</c:v>
                </c:pt>
                <c:pt idx="398">
                  <c:v>1724</c:v>
                </c:pt>
                <c:pt idx="399">
                  <c:v>1725</c:v>
                </c:pt>
                <c:pt idx="400">
                  <c:v>1726</c:v>
                </c:pt>
                <c:pt idx="401">
                  <c:v>1727</c:v>
                </c:pt>
                <c:pt idx="402">
                  <c:v>1728</c:v>
                </c:pt>
                <c:pt idx="403">
                  <c:v>1729</c:v>
                </c:pt>
                <c:pt idx="404">
                  <c:v>1730</c:v>
                </c:pt>
                <c:pt idx="405">
                  <c:v>1731</c:v>
                </c:pt>
                <c:pt idx="406">
                  <c:v>1732</c:v>
                </c:pt>
                <c:pt idx="407">
                  <c:v>1733</c:v>
                </c:pt>
                <c:pt idx="408">
                  <c:v>1734</c:v>
                </c:pt>
                <c:pt idx="409">
                  <c:v>1735</c:v>
                </c:pt>
                <c:pt idx="410">
                  <c:v>1736</c:v>
                </c:pt>
                <c:pt idx="411">
                  <c:v>1737</c:v>
                </c:pt>
                <c:pt idx="412">
                  <c:v>1738</c:v>
                </c:pt>
                <c:pt idx="413">
                  <c:v>1739</c:v>
                </c:pt>
                <c:pt idx="414">
                  <c:v>1740</c:v>
                </c:pt>
                <c:pt idx="415">
                  <c:v>1741</c:v>
                </c:pt>
                <c:pt idx="416">
                  <c:v>1742</c:v>
                </c:pt>
                <c:pt idx="417">
                  <c:v>1743</c:v>
                </c:pt>
                <c:pt idx="418">
                  <c:v>1744</c:v>
                </c:pt>
                <c:pt idx="419">
                  <c:v>1745</c:v>
                </c:pt>
                <c:pt idx="420">
                  <c:v>1746</c:v>
                </c:pt>
                <c:pt idx="421">
                  <c:v>1747</c:v>
                </c:pt>
                <c:pt idx="422">
                  <c:v>1748</c:v>
                </c:pt>
                <c:pt idx="423">
                  <c:v>1749</c:v>
                </c:pt>
                <c:pt idx="424">
                  <c:v>1750</c:v>
                </c:pt>
                <c:pt idx="425">
                  <c:v>1751</c:v>
                </c:pt>
                <c:pt idx="426">
                  <c:v>1752</c:v>
                </c:pt>
                <c:pt idx="427">
                  <c:v>1753</c:v>
                </c:pt>
                <c:pt idx="428">
                  <c:v>1754</c:v>
                </c:pt>
                <c:pt idx="429">
                  <c:v>1755</c:v>
                </c:pt>
                <c:pt idx="430">
                  <c:v>1756</c:v>
                </c:pt>
                <c:pt idx="431">
                  <c:v>1757</c:v>
                </c:pt>
                <c:pt idx="432">
                  <c:v>1758</c:v>
                </c:pt>
                <c:pt idx="433">
                  <c:v>1759</c:v>
                </c:pt>
                <c:pt idx="434">
                  <c:v>1760</c:v>
                </c:pt>
                <c:pt idx="435">
                  <c:v>1761</c:v>
                </c:pt>
                <c:pt idx="436">
                  <c:v>1762</c:v>
                </c:pt>
                <c:pt idx="437">
                  <c:v>1763</c:v>
                </c:pt>
                <c:pt idx="438">
                  <c:v>1764</c:v>
                </c:pt>
                <c:pt idx="439">
                  <c:v>1765</c:v>
                </c:pt>
                <c:pt idx="440">
                  <c:v>1766</c:v>
                </c:pt>
                <c:pt idx="441">
                  <c:v>1767</c:v>
                </c:pt>
                <c:pt idx="442">
                  <c:v>1768</c:v>
                </c:pt>
                <c:pt idx="443">
                  <c:v>1769</c:v>
                </c:pt>
                <c:pt idx="444">
                  <c:v>1770</c:v>
                </c:pt>
                <c:pt idx="445">
                  <c:v>1771</c:v>
                </c:pt>
                <c:pt idx="446">
                  <c:v>1772</c:v>
                </c:pt>
                <c:pt idx="447">
                  <c:v>1773</c:v>
                </c:pt>
                <c:pt idx="448">
                  <c:v>1774</c:v>
                </c:pt>
                <c:pt idx="449">
                  <c:v>1775</c:v>
                </c:pt>
                <c:pt idx="450">
                  <c:v>1776</c:v>
                </c:pt>
                <c:pt idx="451">
                  <c:v>1777</c:v>
                </c:pt>
                <c:pt idx="452">
                  <c:v>1778</c:v>
                </c:pt>
                <c:pt idx="453">
                  <c:v>1779</c:v>
                </c:pt>
                <c:pt idx="454">
                  <c:v>1780</c:v>
                </c:pt>
                <c:pt idx="455">
                  <c:v>1781</c:v>
                </c:pt>
                <c:pt idx="456">
                  <c:v>1782</c:v>
                </c:pt>
                <c:pt idx="457">
                  <c:v>1783</c:v>
                </c:pt>
                <c:pt idx="458">
                  <c:v>1784</c:v>
                </c:pt>
                <c:pt idx="459">
                  <c:v>1785</c:v>
                </c:pt>
                <c:pt idx="460">
                  <c:v>1786</c:v>
                </c:pt>
                <c:pt idx="461">
                  <c:v>1787</c:v>
                </c:pt>
                <c:pt idx="462">
                  <c:v>1788</c:v>
                </c:pt>
                <c:pt idx="463">
                  <c:v>1789</c:v>
                </c:pt>
                <c:pt idx="464">
                  <c:v>1790</c:v>
                </c:pt>
                <c:pt idx="465">
                  <c:v>1791</c:v>
                </c:pt>
                <c:pt idx="466">
                  <c:v>1792</c:v>
                </c:pt>
                <c:pt idx="467">
                  <c:v>1793</c:v>
                </c:pt>
                <c:pt idx="468">
                  <c:v>1794</c:v>
                </c:pt>
                <c:pt idx="469">
                  <c:v>1795</c:v>
                </c:pt>
                <c:pt idx="470">
                  <c:v>1796</c:v>
                </c:pt>
                <c:pt idx="471">
                  <c:v>1797</c:v>
                </c:pt>
                <c:pt idx="472">
                  <c:v>1798</c:v>
                </c:pt>
                <c:pt idx="473">
                  <c:v>1799</c:v>
                </c:pt>
                <c:pt idx="474">
                  <c:v>1800</c:v>
                </c:pt>
                <c:pt idx="475">
                  <c:v>1801</c:v>
                </c:pt>
                <c:pt idx="476">
                  <c:v>1802</c:v>
                </c:pt>
                <c:pt idx="477">
                  <c:v>1803</c:v>
                </c:pt>
                <c:pt idx="478">
                  <c:v>1804</c:v>
                </c:pt>
                <c:pt idx="479">
                  <c:v>1805</c:v>
                </c:pt>
                <c:pt idx="480">
                  <c:v>1806</c:v>
                </c:pt>
                <c:pt idx="481">
                  <c:v>1807</c:v>
                </c:pt>
                <c:pt idx="482">
                  <c:v>1808</c:v>
                </c:pt>
                <c:pt idx="483">
                  <c:v>1809</c:v>
                </c:pt>
                <c:pt idx="484">
                  <c:v>1810</c:v>
                </c:pt>
                <c:pt idx="485">
                  <c:v>1811</c:v>
                </c:pt>
                <c:pt idx="486">
                  <c:v>1812</c:v>
                </c:pt>
                <c:pt idx="487">
                  <c:v>1813</c:v>
                </c:pt>
                <c:pt idx="488">
                  <c:v>1814</c:v>
                </c:pt>
                <c:pt idx="489">
                  <c:v>1815</c:v>
                </c:pt>
                <c:pt idx="490">
                  <c:v>1816</c:v>
                </c:pt>
                <c:pt idx="491">
                  <c:v>1817</c:v>
                </c:pt>
                <c:pt idx="492">
                  <c:v>1818</c:v>
                </c:pt>
                <c:pt idx="493">
                  <c:v>1819</c:v>
                </c:pt>
                <c:pt idx="494">
                  <c:v>1820</c:v>
                </c:pt>
                <c:pt idx="495">
                  <c:v>1821</c:v>
                </c:pt>
                <c:pt idx="496">
                  <c:v>1822</c:v>
                </c:pt>
                <c:pt idx="497">
                  <c:v>1823</c:v>
                </c:pt>
                <c:pt idx="498">
                  <c:v>1824</c:v>
                </c:pt>
                <c:pt idx="499">
                  <c:v>1825</c:v>
                </c:pt>
                <c:pt idx="500">
                  <c:v>1826</c:v>
                </c:pt>
                <c:pt idx="501">
                  <c:v>1827</c:v>
                </c:pt>
                <c:pt idx="502">
                  <c:v>1828</c:v>
                </c:pt>
                <c:pt idx="503">
                  <c:v>1829</c:v>
                </c:pt>
                <c:pt idx="504">
                  <c:v>1830</c:v>
                </c:pt>
                <c:pt idx="505">
                  <c:v>1831</c:v>
                </c:pt>
                <c:pt idx="506">
                  <c:v>1832</c:v>
                </c:pt>
                <c:pt idx="507">
                  <c:v>1833</c:v>
                </c:pt>
                <c:pt idx="508">
                  <c:v>1834</c:v>
                </c:pt>
                <c:pt idx="509">
                  <c:v>1835</c:v>
                </c:pt>
                <c:pt idx="510">
                  <c:v>1836</c:v>
                </c:pt>
                <c:pt idx="511">
                  <c:v>1837</c:v>
                </c:pt>
                <c:pt idx="512">
                  <c:v>1838</c:v>
                </c:pt>
                <c:pt idx="513">
                  <c:v>1839</c:v>
                </c:pt>
                <c:pt idx="514">
                  <c:v>1840</c:v>
                </c:pt>
                <c:pt idx="515">
                  <c:v>1841</c:v>
                </c:pt>
                <c:pt idx="516">
                  <c:v>1842</c:v>
                </c:pt>
                <c:pt idx="517">
                  <c:v>1843</c:v>
                </c:pt>
                <c:pt idx="518">
                  <c:v>1844</c:v>
                </c:pt>
                <c:pt idx="519">
                  <c:v>1845</c:v>
                </c:pt>
                <c:pt idx="520">
                  <c:v>1846</c:v>
                </c:pt>
                <c:pt idx="521">
                  <c:v>1847</c:v>
                </c:pt>
                <c:pt idx="522">
                  <c:v>1848</c:v>
                </c:pt>
                <c:pt idx="523">
                  <c:v>1849</c:v>
                </c:pt>
                <c:pt idx="524">
                  <c:v>1850</c:v>
                </c:pt>
                <c:pt idx="525">
                  <c:v>1851</c:v>
                </c:pt>
                <c:pt idx="526">
                  <c:v>1852</c:v>
                </c:pt>
                <c:pt idx="527">
                  <c:v>1853</c:v>
                </c:pt>
                <c:pt idx="528">
                  <c:v>1854</c:v>
                </c:pt>
                <c:pt idx="529">
                  <c:v>1855</c:v>
                </c:pt>
                <c:pt idx="530">
                  <c:v>1856</c:v>
                </c:pt>
                <c:pt idx="531">
                  <c:v>1857</c:v>
                </c:pt>
                <c:pt idx="532">
                  <c:v>1858</c:v>
                </c:pt>
                <c:pt idx="533">
                  <c:v>1859</c:v>
                </c:pt>
                <c:pt idx="534">
                  <c:v>1860</c:v>
                </c:pt>
                <c:pt idx="535">
                  <c:v>1861</c:v>
                </c:pt>
                <c:pt idx="536">
                  <c:v>1862</c:v>
                </c:pt>
                <c:pt idx="537">
                  <c:v>1863</c:v>
                </c:pt>
                <c:pt idx="538">
                  <c:v>1864</c:v>
                </c:pt>
                <c:pt idx="539">
                  <c:v>1865</c:v>
                </c:pt>
                <c:pt idx="540">
                  <c:v>1866</c:v>
                </c:pt>
                <c:pt idx="541">
                  <c:v>1867</c:v>
                </c:pt>
                <c:pt idx="542">
                  <c:v>1868</c:v>
                </c:pt>
                <c:pt idx="543">
                  <c:v>1869</c:v>
                </c:pt>
                <c:pt idx="544">
                  <c:v>1870</c:v>
                </c:pt>
                <c:pt idx="545">
                  <c:v>1871</c:v>
                </c:pt>
                <c:pt idx="546">
                  <c:v>1872</c:v>
                </c:pt>
                <c:pt idx="547">
                  <c:v>1873</c:v>
                </c:pt>
                <c:pt idx="548">
                  <c:v>1874</c:v>
                </c:pt>
                <c:pt idx="549">
                  <c:v>1875</c:v>
                </c:pt>
                <c:pt idx="550">
                  <c:v>1876</c:v>
                </c:pt>
                <c:pt idx="551">
                  <c:v>1877</c:v>
                </c:pt>
                <c:pt idx="552">
                  <c:v>1878</c:v>
                </c:pt>
                <c:pt idx="553">
                  <c:v>1879</c:v>
                </c:pt>
                <c:pt idx="554">
                  <c:v>1880</c:v>
                </c:pt>
                <c:pt idx="555">
                  <c:v>1881</c:v>
                </c:pt>
                <c:pt idx="556">
                  <c:v>1882</c:v>
                </c:pt>
                <c:pt idx="557">
                  <c:v>1883</c:v>
                </c:pt>
                <c:pt idx="558">
                  <c:v>1884</c:v>
                </c:pt>
                <c:pt idx="559">
                  <c:v>1885</c:v>
                </c:pt>
                <c:pt idx="560">
                  <c:v>1886</c:v>
                </c:pt>
                <c:pt idx="561">
                  <c:v>1887</c:v>
                </c:pt>
                <c:pt idx="562">
                  <c:v>1888</c:v>
                </c:pt>
                <c:pt idx="563">
                  <c:v>1889</c:v>
                </c:pt>
                <c:pt idx="564">
                  <c:v>1890</c:v>
                </c:pt>
                <c:pt idx="565">
                  <c:v>1891</c:v>
                </c:pt>
                <c:pt idx="566">
                  <c:v>1892</c:v>
                </c:pt>
                <c:pt idx="567">
                  <c:v>1893</c:v>
                </c:pt>
                <c:pt idx="568">
                  <c:v>1894</c:v>
                </c:pt>
                <c:pt idx="569">
                  <c:v>1895</c:v>
                </c:pt>
                <c:pt idx="570">
                  <c:v>1896</c:v>
                </c:pt>
                <c:pt idx="571">
                  <c:v>1897</c:v>
                </c:pt>
                <c:pt idx="572">
                  <c:v>1898</c:v>
                </c:pt>
                <c:pt idx="573">
                  <c:v>1899</c:v>
                </c:pt>
                <c:pt idx="574">
                  <c:v>1900</c:v>
                </c:pt>
                <c:pt idx="575">
                  <c:v>1901</c:v>
                </c:pt>
                <c:pt idx="576">
                  <c:v>1902</c:v>
                </c:pt>
                <c:pt idx="577">
                  <c:v>1903</c:v>
                </c:pt>
                <c:pt idx="578">
                  <c:v>1904</c:v>
                </c:pt>
                <c:pt idx="579">
                  <c:v>1905</c:v>
                </c:pt>
                <c:pt idx="580">
                  <c:v>1906</c:v>
                </c:pt>
                <c:pt idx="581">
                  <c:v>1907</c:v>
                </c:pt>
                <c:pt idx="582">
                  <c:v>1908</c:v>
                </c:pt>
                <c:pt idx="583">
                  <c:v>1909</c:v>
                </c:pt>
                <c:pt idx="584">
                  <c:v>1910</c:v>
                </c:pt>
                <c:pt idx="585">
                  <c:v>1911</c:v>
                </c:pt>
                <c:pt idx="586">
                  <c:v>1912</c:v>
                </c:pt>
                <c:pt idx="587">
                  <c:v>1913</c:v>
                </c:pt>
                <c:pt idx="588">
                  <c:v>1914</c:v>
                </c:pt>
                <c:pt idx="589">
                  <c:v>1915</c:v>
                </c:pt>
                <c:pt idx="590">
                  <c:v>1916</c:v>
                </c:pt>
                <c:pt idx="591">
                  <c:v>1917</c:v>
                </c:pt>
                <c:pt idx="592">
                  <c:v>1918</c:v>
                </c:pt>
                <c:pt idx="593">
                  <c:v>1919</c:v>
                </c:pt>
                <c:pt idx="594">
                  <c:v>1920</c:v>
                </c:pt>
                <c:pt idx="595">
                  <c:v>1921</c:v>
                </c:pt>
                <c:pt idx="596">
                  <c:v>1922</c:v>
                </c:pt>
                <c:pt idx="597">
                  <c:v>1923</c:v>
                </c:pt>
                <c:pt idx="598">
                  <c:v>1924</c:v>
                </c:pt>
                <c:pt idx="599">
                  <c:v>1925</c:v>
                </c:pt>
                <c:pt idx="600">
                  <c:v>1926</c:v>
                </c:pt>
                <c:pt idx="601">
                  <c:v>1927</c:v>
                </c:pt>
                <c:pt idx="602">
                  <c:v>1928</c:v>
                </c:pt>
                <c:pt idx="603">
                  <c:v>1929</c:v>
                </c:pt>
                <c:pt idx="604">
                  <c:v>1930</c:v>
                </c:pt>
                <c:pt idx="605">
                  <c:v>1931</c:v>
                </c:pt>
                <c:pt idx="606">
                  <c:v>1932</c:v>
                </c:pt>
                <c:pt idx="607">
                  <c:v>1933</c:v>
                </c:pt>
                <c:pt idx="608">
                  <c:v>1934</c:v>
                </c:pt>
                <c:pt idx="609">
                  <c:v>1935</c:v>
                </c:pt>
                <c:pt idx="610">
                  <c:v>1936</c:v>
                </c:pt>
                <c:pt idx="611">
                  <c:v>1937</c:v>
                </c:pt>
                <c:pt idx="612">
                  <c:v>1938</c:v>
                </c:pt>
                <c:pt idx="613">
                  <c:v>1939</c:v>
                </c:pt>
                <c:pt idx="614">
                  <c:v>1940</c:v>
                </c:pt>
                <c:pt idx="615">
                  <c:v>1941</c:v>
                </c:pt>
                <c:pt idx="616">
                  <c:v>1942</c:v>
                </c:pt>
                <c:pt idx="617">
                  <c:v>1943</c:v>
                </c:pt>
                <c:pt idx="618">
                  <c:v>1944</c:v>
                </c:pt>
                <c:pt idx="619">
                  <c:v>1945</c:v>
                </c:pt>
                <c:pt idx="620">
                  <c:v>1946</c:v>
                </c:pt>
                <c:pt idx="621">
                  <c:v>1947</c:v>
                </c:pt>
                <c:pt idx="622">
                  <c:v>1948</c:v>
                </c:pt>
                <c:pt idx="623">
                  <c:v>1949</c:v>
                </c:pt>
                <c:pt idx="624">
                  <c:v>1950</c:v>
                </c:pt>
                <c:pt idx="625">
                  <c:v>1951</c:v>
                </c:pt>
                <c:pt idx="626">
                  <c:v>1952</c:v>
                </c:pt>
                <c:pt idx="627">
                  <c:v>1953</c:v>
                </c:pt>
                <c:pt idx="628">
                  <c:v>1954</c:v>
                </c:pt>
                <c:pt idx="629">
                  <c:v>1955</c:v>
                </c:pt>
                <c:pt idx="630">
                  <c:v>1956</c:v>
                </c:pt>
                <c:pt idx="631">
                  <c:v>1957</c:v>
                </c:pt>
                <c:pt idx="632">
                  <c:v>1958</c:v>
                </c:pt>
                <c:pt idx="633">
                  <c:v>1959</c:v>
                </c:pt>
                <c:pt idx="634">
                  <c:v>1960</c:v>
                </c:pt>
                <c:pt idx="635">
                  <c:v>1961</c:v>
                </c:pt>
                <c:pt idx="636">
                  <c:v>1962</c:v>
                </c:pt>
                <c:pt idx="637">
                  <c:v>1963</c:v>
                </c:pt>
                <c:pt idx="638">
                  <c:v>1964</c:v>
                </c:pt>
                <c:pt idx="639">
                  <c:v>1965</c:v>
                </c:pt>
                <c:pt idx="640">
                  <c:v>1966</c:v>
                </c:pt>
                <c:pt idx="641">
                  <c:v>1967</c:v>
                </c:pt>
                <c:pt idx="642">
                  <c:v>1968</c:v>
                </c:pt>
                <c:pt idx="643">
                  <c:v>1969</c:v>
                </c:pt>
                <c:pt idx="644">
                  <c:v>1970</c:v>
                </c:pt>
                <c:pt idx="645">
                  <c:v>1971</c:v>
                </c:pt>
                <c:pt idx="646">
                  <c:v>1972</c:v>
                </c:pt>
                <c:pt idx="647">
                  <c:v>1973</c:v>
                </c:pt>
                <c:pt idx="648">
                  <c:v>1974</c:v>
                </c:pt>
                <c:pt idx="649">
                  <c:v>1975</c:v>
                </c:pt>
                <c:pt idx="650">
                  <c:v>1976</c:v>
                </c:pt>
                <c:pt idx="651">
                  <c:v>1977</c:v>
                </c:pt>
                <c:pt idx="652">
                  <c:v>1978</c:v>
                </c:pt>
                <c:pt idx="653">
                  <c:v>1979</c:v>
                </c:pt>
                <c:pt idx="654">
                  <c:v>1980</c:v>
                </c:pt>
                <c:pt idx="655">
                  <c:v>1981</c:v>
                </c:pt>
                <c:pt idx="656">
                  <c:v>1982</c:v>
                </c:pt>
                <c:pt idx="657">
                  <c:v>1983</c:v>
                </c:pt>
                <c:pt idx="658">
                  <c:v>1984</c:v>
                </c:pt>
                <c:pt idx="659">
                  <c:v>1985</c:v>
                </c:pt>
                <c:pt idx="660">
                  <c:v>1986</c:v>
                </c:pt>
                <c:pt idx="661">
                  <c:v>1987</c:v>
                </c:pt>
                <c:pt idx="662">
                  <c:v>1988</c:v>
                </c:pt>
                <c:pt idx="663">
                  <c:v>1989</c:v>
                </c:pt>
                <c:pt idx="664">
                  <c:v>1990</c:v>
                </c:pt>
                <c:pt idx="665">
                  <c:v>1991</c:v>
                </c:pt>
                <c:pt idx="666">
                  <c:v>1992</c:v>
                </c:pt>
                <c:pt idx="667">
                  <c:v>1993</c:v>
                </c:pt>
                <c:pt idx="668">
                  <c:v>1994</c:v>
                </c:pt>
                <c:pt idx="669">
                  <c:v>1995</c:v>
                </c:pt>
                <c:pt idx="670">
                  <c:v>1996</c:v>
                </c:pt>
                <c:pt idx="671">
                  <c:v>1997</c:v>
                </c:pt>
                <c:pt idx="672">
                  <c:v>1998</c:v>
                </c:pt>
                <c:pt idx="673">
                  <c:v>1999</c:v>
                </c:pt>
                <c:pt idx="674">
                  <c:v>2000</c:v>
                </c:pt>
                <c:pt idx="675">
                  <c:v>2001</c:v>
                </c:pt>
                <c:pt idx="676">
                  <c:v>2002</c:v>
                </c:pt>
                <c:pt idx="677">
                  <c:v>2003</c:v>
                </c:pt>
                <c:pt idx="678">
                  <c:v>2004</c:v>
                </c:pt>
                <c:pt idx="679">
                  <c:v>2005</c:v>
                </c:pt>
                <c:pt idx="680">
                  <c:v>2006</c:v>
                </c:pt>
                <c:pt idx="681">
                  <c:v>2007</c:v>
                </c:pt>
                <c:pt idx="682">
                  <c:v>2008</c:v>
                </c:pt>
                <c:pt idx="683">
                  <c:v>2009</c:v>
                </c:pt>
                <c:pt idx="684">
                  <c:v>2010</c:v>
                </c:pt>
                <c:pt idx="685">
                  <c:v>2011</c:v>
                </c:pt>
                <c:pt idx="686">
                  <c:v>2012</c:v>
                </c:pt>
                <c:pt idx="687">
                  <c:v>2013</c:v>
                </c:pt>
                <c:pt idx="688">
                  <c:v>2014</c:v>
                </c:pt>
                <c:pt idx="689">
                  <c:v>2015</c:v>
                </c:pt>
                <c:pt idx="690">
                  <c:v>2016</c:v>
                </c:pt>
                <c:pt idx="691">
                  <c:v>2017</c:v>
                </c:pt>
                <c:pt idx="692">
                  <c:v>2018</c:v>
                </c:pt>
                <c:pt idx="693">
                  <c:v>2019</c:v>
                </c:pt>
                <c:pt idx="694">
                  <c:v>2020</c:v>
                </c:pt>
                <c:pt idx="695">
                  <c:v>2021</c:v>
                </c:pt>
                <c:pt idx="696">
                  <c:v>2022</c:v>
                </c:pt>
                <c:pt idx="697">
                  <c:v>2023</c:v>
                </c:pt>
                <c:pt idx="698">
                  <c:v>2024</c:v>
                </c:pt>
                <c:pt idx="699">
                  <c:v>2025</c:v>
                </c:pt>
                <c:pt idx="700">
                  <c:v>2026</c:v>
                </c:pt>
                <c:pt idx="701">
                  <c:v>2027</c:v>
                </c:pt>
                <c:pt idx="702">
                  <c:v>2028</c:v>
                </c:pt>
                <c:pt idx="703">
                  <c:v>2029</c:v>
                </c:pt>
                <c:pt idx="704">
                  <c:v>2030</c:v>
                </c:pt>
                <c:pt idx="705">
                  <c:v>2031</c:v>
                </c:pt>
                <c:pt idx="706">
                  <c:v>2032</c:v>
                </c:pt>
                <c:pt idx="707">
                  <c:v>2033</c:v>
                </c:pt>
                <c:pt idx="708">
                  <c:v>2034</c:v>
                </c:pt>
                <c:pt idx="709">
                  <c:v>2035</c:v>
                </c:pt>
                <c:pt idx="710">
                  <c:v>2036</c:v>
                </c:pt>
                <c:pt idx="711">
                  <c:v>2037</c:v>
                </c:pt>
                <c:pt idx="712">
                  <c:v>2038</c:v>
                </c:pt>
                <c:pt idx="713">
                  <c:v>2039</c:v>
                </c:pt>
                <c:pt idx="714">
                  <c:v>2040</c:v>
                </c:pt>
                <c:pt idx="715">
                  <c:v>2041</c:v>
                </c:pt>
                <c:pt idx="716">
                  <c:v>2042</c:v>
                </c:pt>
                <c:pt idx="717">
                  <c:v>2043</c:v>
                </c:pt>
                <c:pt idx="718">
                  <c:v>2044</c:v>
                </c:pt>
                <c:pt idx="719">
                  <c:v>2045</c:v>
                </c:pt>
                <c:pt idx="720">
                  <c:v>2046</c:v>
                </c:pt>
                <c:pt idx="721">
                  <c:v>2047</c:v>
                </c:pt>
                <c:pt idx="722">
                  <c:v>2048</c:v>
                </c:pt>
                <c:pt idx="723">
                  <c:v>2049</c:v>
                </c:pt>
                <c:pt idx="724">
                  <c:v>2050</c:v>
                </c:pt>
                <c:pt idx="725">
                  <c:v>2051</c:v>
                </c:pt>
                <c:pt idx="726">
                  <c:v>2052</c:v>
                </c:pt>
                <c:pt idx="727">
                  <c:v>2053</c:v>
                </c:pt>
                <c:pt idx="728">
                  <c:v>2054</c:v>
                </c:pt>
                <c:pt idx="729">
                  <c:v>2055</c:v>
                </c:pt>
                <c:pt idx="730">
                  <c:v>2056</c:v>
                </c:pt>
                <c:pt idx="731">
                  <c:v>2057</c:v>
                </c:pt>
                <c:pt idx="732">
                  <c:v>2058</c:v>
                </c:pt>
                <c:pt idx="733">
                  <c:v>2059</c:v>
                </c:pt>
                <c:pt idx="734">
                  <c:v>2060</c:v>
                </c:pt>
                <c:pt idx="735">
                  <c:v>2061</c:v>
                </c:pt>
                <c:pt idx="736">
                  <c:v>2062</c:v>
                </c:pt>
                <c:pt idx="737">
                  <c:v>2063</c:v>
                </c:pt>
                <c:pt idx="738">
                  <c:v>2064</c:v>
                </c:pt>
                <c:pt idx="739">
                  <c:v>2065</c:v>
                </c:pt>
                <c:pt idx="740">
                  <c:v>2066</c:v>
                </c:pt>
                <c:pt idx="741">
                  <c:v>2067</c:v>
                </c:pt>
                <c:pt idx="742">
                  <c:v>2068</c:v>
                </c:pt>
                <c:pt idx="743">
                  <c:v>2069</c:v>
                </c:pt>
                <c:pt idx="744">
                  <c:v>2070</c:v>
                </c:pt>
                <c:pt idx="745">
                  <c:v>2071</c:v>
                </c:pt>
                <c:pt idx="746">
                  <c:v>2072</c:v>
                </c:pt>
                <c:pt idx="747">
                  <c:v>2073</c:v>
                </c:pt>
                <c:pt idx="748">
                  <c:v>2074</c:v>
                </c:pt>
                <c:pt idx="749">
                  <c:v>2075</c:v>
                </c:pt>
                <c:pt idx="750">
                  <c:v>2076</c:v>
                </c:pt>
                <c:pt idx="751">
                  <c:v>2077</c:v>
                </c:pt>
                <c:pt idx="752">
                  <c:v>2078</c:v>
                </c:pt>
                <c:pt idx="753">
                  <c:v>2079</c:v>
                </c:pt>
                <c:pt idx="754">
                  <c:v>2080</c:v>
                </c:pt>
                <c:pt idx="755">
                  <c:v>2081</c:v>
                </c:pt>
                <c:pt idx="756">
                  <c:v>2082</c:v>
                </c:pt>
                <c:pt idx="757">
                  <c:v>2083</c:v>
                </c:pt>
                <c:pt idx="758">
                  <c:v>2084</c:v>
                </c:pt>
                <c:pt idx="759">
                  <c:v>2085</c:v>
                </c:pt>
                <c:pt idx="760">
                  <c:v>2086</c:v>
                </c:pt>
                <c:pt idx="761">
                  <c:v>2087</c:v>
                </c:pt>
                <c:pt idx="762">
                  <c:v>2088</c:v>
                </c:pt>
                <c:pt idx="763">
                  <c:v>2089</c:v>
                </c:pt>
                <c:pt idx="764">
                  <c:v>2090</c:v>
                </c:pt>
                <c:pt idx="765">
                  <c:v>2091</c:v>
                </c:pt>
                <c:pt idx="766">
                  <c:v>2092</c:v>
                </c:pt>
                <c:pt idx="767">
                  <c:v>2093</c:v>
                </c:pt>
                <c:pt idx="768">
                  <c:v>2094</c:v>
                </c:pt>
                <c:pt idx="769">
                  <c:v>2095</c:v>
                </c:pt>
                <c:pt idx="770">
                  <c:v>2096</c:v>
                </c:pt>
                <c:pt idx="771">
                  <c:v>2097</c:v>
                </c:pt>
                <c:pt idx="772">
                  <c:v>2098</c:v>
                </c:pt>
                <c:pt idx="773">
                  <c:v>2099</c:v>
                </c:pt>
                <c:pt idx="774">
                  <c:v>2100</c:v>
                </c:pt>
                <c:pt idx="775">
                  <c:v>2101</c:v>
                </c:pt>
                <c:pt idx="776">
                  <c:v>2102</c:v>
                </c:pt>
                <c:pt idx="777">
                  <c:v>2103</c:v>
                </c:pt>
                <c:pt idx="778">
                  <c:v>2104</c:v>
                </c:pt>
                <c:pt idx="779">
                  <c:v>2105</c:v>
                </c:pt>
                <c:pt idx="780">
                  <c:v>2106</c:v>
                </c:pt>
                <c:pt idx="781">
                  <c:v>2107</c:v>
                </c:pt>
                <c:pt idx="782">
                  <c:v>2108</c:v>
                </c:pt>
                <c:pt idx="783">
                  <c:v>2109</c:v>
                </c:pt>
                <c:pt idx="784">
                  <c:v>2110</c:v>
                </c:pt>
                <c:pt idx="785">
                  <c:v>2111</c:v>
                </c:pt>
                <c:pt idx="786">
                  <c:v>2112</c:v>
                </c:pt>
                <c:pt idx="787">
                  <c:v>2113</c:v>
                </c:pt>
                <c:pt idx="788">
                  <c:v>2114</c:v>
                </c:pt>
                <c:pt idx="789">
                  <c:v>2115</c:v>
                </c:pt>
                <c:pt idx="790">
                  <c:v>2116</c:v>
                </c:pt>
                <c:pt idx="791">
                  <c:v>2117</c:v>
                </c:pt>
                <c:pt idx="792">
                  <c:v>2118</c:v>
                </c:pt>
                <c:pt idx="793">
                  <c:v>2119</c:v>
                </c:pt>
                <c:pt idx="794">
                  <c:v>2120</c:v>
                </c:pt>
                <c:pt idx="795">
                  <c:v>2121</c:v>
                </c:pt>
                <c:pt idx="796">
                  <c:v>2122</c:v>
                </c:pt>
                <c:pt idx="797">
                  <c:v>2123</c:v>
                </c:pt>
                <c:pt idx="798">
                  <c:v>2124</c:v>
                </c:pt>
                <c:pt idx="799">
                  <c:v>2125</c:v>
                </c:pt>
                <c:pt idx="800">
                  <c:v>2126</c:v>
                </c:pt>
                <c:pt idx="801">
                  <c:v>2127</c:v>
                </c:pt>
                <c:pt idx="802">
                  <c:v>2128</c:v>
                </c:pt>
                <c:pt idx="803">
                  <c:v>2129</c:v>
                </c:pt>
                <c:pt idx="804">
                  <c:v>2130</c:v>
                </c:pt>
                <c:pt idx="805">
                  <c:v>2131</c:v>
                </c:pt>
                <c:pt idx="806">
                  <c:v>2132</c:v>
                </c:pt>
                <c:pt idx="807">
                  <c:v>2133</c:v>
                </c:pt>
                <c:pt idx="808">
                  <c:v>2134</c:v>
                </c:pt>
                <c:pt idx="809">
                  <c:v>2135</c:v>
                </c:pt>
                <c:pt idx="810">
                  <c:v>2136</c:v>
                </c:pt>
                <c:pt idx="811">
                  <c:v>2137</c:v>
                </c:pt>
                <c:pt idx="812">
                  <c:v>2138</c:v>
                </c:pt>
                <c:pt idx="813">
                  <c:v>2139</c:v>
                </c:pt>
                <c:pt idx="814">
                  <c:v>2140</c:v>
                </c:pt>
                <c:pt idx="815">
                  <c:v>2141</c:v>
                </c:pt>
                <c:pt idx="816">
                  <c:v>2142</c:v>
                </c:pt>
                <c:pt idx="817">
                  <c:v>2143</c:v>
                </c:pt>
                <c:pt idx="818">
                  <c:v>2144</c:v>
                </c:pt>
                <c:pt idx="819">
                  <c:v>2145</c:v>
                </c:pt>
                <c:pt idx="820">
                  <c:v>2146</c:v>
                </c:pt>
                <c:pt idx="821">
                  <c:v>2147</c:v>
                </c:pt>
                <c:pt idx="822">
                  <c:v>2148</c:v>
                </c:pt>
                <c:pt idx="823">
                  <c:v>2149</c:v>
                </c:pt>
                <c:pt idx="824">
                  <c:v>2150</c:v>
                </c:pt>
                <c:pt idx="825">
                  <c:v>2151</c:v>
                </c:pt>
                <c:pt idx="826">
                  <c:v>2152</c:v>
                </c:pt>
                <c:pt idx="827">
                  <c:v>2153</c:v>
                </c:pt>
                <c:pt idx="828">
                  <c:v>2154</c:v>
                </c:pt>
                <c:pt idx="829">
                  <c:v>2155</c:v>
                </c:pt>
                <c:pt idx="830">
                  <c:v>2156</c:v>
                </c:pt>
                <c:pt idx="831">
                  <c:v>2157</c:v>
                </c:pt>
                <c:pt idx="832">
                  <c:v>2158</c:v>
                </c:pt>
                <c:pt idx="833">
                  <c:v>2159</c:v>
                </c:pt>
                <c:pt idx="834">
                  <c:v>2160</c:v>
                </c:pt>
                <c:pt idx="835">
                  <c:v>2161</c:v>
                </c:pt>
                <c:pt idx="836">
                  <c:v>2162</c:v>
                </c:pt>
                <c:pt idx="837">
                  <c:v>2163</c:v>
                </c:pt>
                <c:pt idx="838">
                  <c:v>2164</c:v>
                </c:pt>
                <c:pt idx="839">
                  <c:v>2165</c:v>
                </c:pt>
                <c:pt idx="840">
                  <c:v>2166</c:v>
                </c:pt>
                <c:pt idx="841">
                  <c:v>2167</c:v>
                </c:pt>
                <c:pt idx="842">
                  <c:v>2168</c:v>
                </c:pt>
                <c:pt idx="843">
                  <c:v>2169</c:v>
                </c:pt>
                <c:pt idx="844">
                  <c:v>2170</c:v>
                </c:pt>
                <c:pt idx="845">
                  <c:v>2171</c:v>
                </c:pt>
                <c:pt idx="846">
                  <c:v>2172</c:v>
                </c:pt>
                <c:pt idx="847">
                  <c:v>2173</c:v>
                </c:pt>
                <c:pt idx="848">
                  <c:v>2174</c:v>
                </c:pt>
                <c:pt idx="849">
                  <c:v>2175</c:v>
                </c:pt>
                <c:pt idx="850">
                  <c:v>2176</c:v>
                </c:pt>
                <c:pt idx="851">
                  <c:v>2177</c:v>
                </c:pt>
                <c:pt idx="852">
                  <c:v>2178</c:v>
                </c:pt>
                <c:pt idx="853">
                  <c:v>2179</c:v>
                </c:pt>
                <c:pt idx="854">
                  <c:v>2180</c:v>
                </c:pt>
                <c:pt idx="855">
                  <c:v>2181</c:v>
                </c:pt>
                <c:pt idx="856">
                  <c:v>2182</c:v>
                </c:pt>
                <c:pt idx="857">
                  <c:v>2183</c:v>
                </c:pt>
                <c:pt idx="858">
                  <c:v>2184</c:v>
                </c:pt>
                <c:pt idx="859">
                  <c:v>2185</c:v>
                </c:pt>
                <c:pt idx="860">
                  <c:v>2186</c:v>
                </c:pt>
                <c:pt idx="861">
                  <c:v>2187</c:v>
                </c:pt>
                <c:pt idx="862">
                  <c:v>2188</c:v>
                </c:pt>
                <c:pt idx="863">
                  <c:v>2189</c:v>
                </c:pt>
                <c:pt idx="864">
                  <c:v>2190</c:v>
                </c:pt>
                <c:pt idx="865">
                  <c:v>2191</c:v>
                </c:pt>
                <c:pt idx="866">
                  <c:v>2192</c:v>
                </c:pt>
                <c:pt idx="867">
                  <c:v>2193</c:v>
                </c:pt>
                <c:pt idx="868">
                  <c:v>2194</c:v>
                </c:pt>
                <c:pt idx="869">
                  <c:v>2195</c:v>
                </c:pt>
                <c:pt idx="870">
                  <c:v>2196</c:v>
                </c:pt>
                <c:pt idx="871">
                  <c:v>2197</c:v>
                </c:pt>
                <c:pt idx="872">
                  <c:v>2198</c:v>
                </c:pt>
                <c:pt idx="873">
                  <c:v>2199</c:v>
                </c:pt>
                <c:pt idx="874">
                  <c:v>2200</c:v>
                </c:pt>
                <c:pt idx="875">
                  <c:v>2201</c:v>
                </c:pt>
                <c:pt idx="876">
                  <c:v>2202</c:v>
                </c:pt>
                <c:pt idx="877">
                  <c:v>2203</c:v>
                </c:pt>
                <c:pt idx="878">
                  <c:v>2204</c:v>
                </c:pt>
                <c:pt idx="879">
                  <c:v>2205</c:v>
                </c:pt>
                <c:pt idx="880">
                  <c:v>2206</c:v>
                </c:pt>
                <c:pt idx="881">
                  <c:v>2207</c:v>
                </c:pt>
                <c:pt idx="882">
                  <c:v>2208</c:v>
                </c:pt>
                <c:pt idx="883">
                  <c:v>2209</c:v>
                </c:pt>
                <c:pt idx="884">
                  <c:v>2210</c:v>
                </c:pt>
                <c:pt idx="885">
                  <c:v>2211</c:v>
                </c:pt>
                <c:pt idx="886">
                  <c:v>2212</c:v>
                </c:pt>
                <c:pt idx="887">
                  <c:v>2213</c:v>
                </c:pt>
                <c:pt idx="888">
                  <c:v>2214</c:v>
                </c:pt>
                <c:pt idx="889">
                  <c:v>2215</c:v>
                </c:pt>
                <c:pt idx="890">
                  <c:v>2216</c:v>
                </c:pt>
                <c:pt idx="891">
                  <c:v>2217</c:v>
                </c:pt>
                <c:pt idx="892">
                  <c:v>2218</c:v>
                </c:pt>
                <c:pt idx="893">
                  <c:v>2219</c:v>
                </c:pt>
                <c:pt idx="894">
                  <c:v>2220</c:v>
                </c:pt>
                <c:pt idx="895">
                  <c:v>2221</c:v>
                </c:pt>
                <c:pt idx="896">
                  <c:v>2222</c:v>
                </c:pt>
                <c:pt idx="897">
                  <c:v>2223</c:v>
                </c:pt>
                <c:pt idx="898">
                  <c:v>2224</c:v>
                </c:pt>
                <c:pt idx="899">
                  <c:v>2225</c:v>
                </c:pt>
                <c:pt idx="900">
                  <c:v>2226</c:v>
                </c:pt>
                <c:pt idx="901">
                  <c:v>2227</c:v>
                </c:pt>
                <c:pt idx="902">
                  <c:v>2228</c:v>
                </c:pt>
                <c:pt idx="903">
                  <c:v>2229</c:v>
                </c:pt>
                <c:pt idx="904">
                  <c:v>2230</c:v>
                </c:pt>
                <c:pt idx="905">
                  <c:v>2231</c:v>
                </c:pt>
                <c:pt idx="906">
                  <c:v>2232</c:v>
                </c:pt>
                <c:pt idx="907">
                  <c:v>2233</c:v>
                </c:pt>
                <c:pt idx="908">
                  <c:v>2234</c:v>
                </c:pt>
                <c:pt idx="909">
                  <c:v>2235</c:v>
                </c:pt>
                <c:pt idx="910">
                  <c:v>2236</c:v>
                </c:pt>
                <c:pt idx="911">
                  <c:v>2237</c:v>
                </c:pt>
                <c:pt idx="912">
                  <c:v>2238</c:v>
                </c:pt>
                <c:pt idx="913">
                  <c:v>2239</c:v>
                </c:pt>
                <c:pt idx="914">
                  <c:v>2240</c:v>
                </c:pt>
                <c:pt idx="915">
                  <c:v>2241</c:v>
                </c:pt>
                <c:pt idx="916">
                  <c:v>2242</c:v>
                </c:pt>
                <c:pt idx="917">
                  <c:v>2243</c:v>
                </c:pt>
                <c:pt idx="918">
                  <c:v>2244</c:v>
                </c:pt>
                <c:pt idx="919">
                  <c:v>2245</c:v>
                </c:pt>
                <c:pt idx="920">
                  <c:v>2246</c:v>
                </c:pt>
                <c:pt idx="921">
                  <c:v>2247</c:v>
                </c:pt>
                <c:pt idx="922">
                  <c:v>2248</c:v>
                </c:pt>
                <c:pt idx="923">
                  <c:v>2249</c:v>
                </c:pt>
                <c:pt idx="924">
                  <c:v>2250</c:v>
                </c:pt>
                <c:pt idx="925">
                  <c:v>2251</c:v>
                </c:pt>
                <c:pt idx="926">
                  <c:v>2252</c:v>
                </c:pt>
                <c:pt idx="927">
                  <c:v>2253</c:v>
                </c:pt>
                <c:pt idx="928">
                  <c:v>2254</c:v>
                </c:pt>
                <c:pt idx="929">
                  <c:v>2255</c:v>
                </c:pt>
                <c:pt idx="930">
                  <c:v>2256</c:v>
                </c:pt>
                <c:pt idx="931">
                  <c:v>2257</c:v>
                </c:pt>
                <c:pt idx="932">
                  <c:v>2258</c:v>
                </c:pt>
                <c:pt idx="933">
                  <c:v>2259</c:v>
                </c:pt>
                <c:pt idx="934">
                  <c:v>2260</c:v>
                </c:pt>
                <c:pt idx="935">
                  <c:v>2261</c:v>
                </c:pt>
                <c:pt idx="936">
                  <c:v>2262</c:v>
                </c:pt>
                <c:pt idx="937">
                  <c:v>2263</c:v>
                </c:pt>
                <c:pt idx="938">
                  <c:v>2264</c:v>
                </c:pt>
                <c:pt idx="939">
                  <c:v>2265</c:v>
                </c:pt>
                <c:pt idx="940">
                  <c:v>2266</c:v>
                </c:pt>
                <c:pt idx="941">
                  <c:v>2267</c:v>
                </c:pt>
                <c:pt idx="942">
                  <c:v>2268</c:v>
                </c:pt>
                <c:pt idx="943">
                  <c:v>2269</c:v>
                </c:pt>
                <c:pt idx="944">
                  <c:v>2270</c:v>
                </c:pt>
                <c:pt idx="945">
                  <c:v>2271</c:v>
                </c:pt>
                <c:pt idx="946">
                  <c:v>2272</c:v>
                </c:pt>
                <c:pt idx="947">
                  <c:v>2273</c:v>
                </c:pt>
                <c:pt idx="948">
                  <c:v>2274</c:v>
                </c:pt>
                <c:pt idx="949">
                  <c:v>2275</c:v>
                </c:pt>
                <c:pt idx="950">
                  <c:v>2276</c:v>
                </c:pt>
                <c:pt idx="951">
                  <c:v>2277</c:v>
                </c:pt>
                <c:pt idx="952">
                  <c:v>2278</c:v>
                </c:pt>
                <c:pt idx="953">
                  <c:v>2279</c:v>
                </c:pt>
                <c:pt idx="954">
                  <c:v>2280</c:v>
                </c:pt>
                <c:pt idx="955">
                  <c:v>2281</c:v>
                </c:pt>
                <c:pt idx="956">
                  <c:v>2282</c:v>
                </c:pt>
                <c:pt idx="957">
                  <c:v>2283</c:v>
                </c:pt>
                <c:pt idx="958">
                  <c:v>2284</c:v>
                </c:pt>
                <c:pt idx="959">
                  <c:v>2285</c:v>
                </c:pt>
                <c:pt idx="960">
                  <c:v>2286</c:v>
                </c:pt>
                <c:pt idx="961">
                  <c:v>2287</c:v>
                </c:pt>
                <c:pt idx="962">
                  <c:v>2288</c:v>
                </c:pt>
                <c:pt idx="963">
                  <c:v>2289</c:v>
                </c:pt>
                <c:pt idx="964">
                  <c:v>2290</c:v>
                </c:pt>
                <c:pt idx="965">
                  <c:v>2291</c:v>
                </c:pt>
                <c:pt idx="966">
                  <c:v>2292</c:v>
                </c:pt>
                <c:pt idx="967">
                  <c:v>2293</c:v>
                </c:pt>
                <c:pt idx="968">
                  <c:v>2294</c:v>
                </c:pt>
                <c:pt idx="969">
                  <c:v>2295</c:v>
                </c:pt>
                <c:pt idx="970">
                  <c:v>2296</c:v>
                </c:pt>
                <c:pt idx="971">
                  <c:v>2297</c:v>
                </c:pt>
                <c:pt idx="972">
                  <c:v>2298</c:v>
                </c:pt>
                <c:pt idx="973">
                  <c:v>2299</c:v>
                </c:pt>
                <c:pt idx="974">
                  <c:v>2300</c:v>
                </c:pt>
              </c:numCache>
            </c:numRef>
          </c:xVal>
          <c:yVal>
            <c:numRef>
              <c:f>'Original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92079616"/>
        <c:axId val="92081536"/>
      </c:scatterChart>
      <c:valAx>
        <c:axId val="92079616"/>
        <c:scaling>
          <c:orientation val="minMax"/>
          <c:max val="1759.1"/>
          <c:min val="1472.82"/>
        </c:scaling>
        <c:axPos val="b"/>
        <c:majorGridlines/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51032184906219"/>
              <c:y val="0.882008440520258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081536"/>
        <c:crossesAt val="0.60000000000000064"/>
        <c:crossBetween val="midCat"/>
        <c:majorUnit val="19.079999999999988"/>
        <c:minorUnit val="9.5400000000000009"/>
      </c:valAx>
      <c:valAx>
        <c:axId val="92081536"/>
        <c:scaling>
          <c:orientation val="minMax"/>
          <c:max val="2.4"/>
          <c:min val="0.60000000000000064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Istanbul CPI</a:t>
                </a:r>
              </a:p>
            </c:rich>
          </c:tx>
          <c:layout>
            <c:manualLayout>
              <c:xMode val="edge"/>
              <c:yMode val="edge"/>
              <c:x val="2.2038597137834046E-2"/>
              <c:y val="0.3923315136762354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079616"/>
        <c:crossesAt val="1472.82"/>
        <c:crossBetween val="midCat"/>
        <c:majorUnit val="0.2"/>
        <c:minorUnit val="4.0000000000000022E-2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1180555555555562" footer="0.51180555555555562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Strasbourg Consumer Price Index (5 year avr.)</a:t>
            </a:r>
          </a:p>
        </c:rich>
      </c:tx>
      <c:layout>
        <c:manualLayout>
          <c:xMode val="edge"/>
          <c:yMode val="edge"/>
          <c:x val="0.18870548799270556"/>
          <c:y val="3.539833206101385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743816104694102"/>
          <c:y val="0.22418943638642153"/>
          <c:w val="0.84435375284326686"/>
          <c:h val="0.57817275699655768"/>
        </c:manualLayout>
      </c:layout>
      <c:scatterChart>
        <c:scatterStyle val="lineMarker"/>
        <c:ser>
          <c:idx val="0"/>
          <c:order val="0"/>
          <c:tx>
            <c:strRef>
              <c:f>'Original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'Original Data'!$A$71:$A$1243</c:f>
              <c:numCache>
                <c:formatCode>General</c:formatCode>
                <c:ptCount val="1173"/>
                <c:pt idx="0">
                  <c:v>1326</c:v>
                </c:pt>
                <c:pt idx="1">
                  <c:v>1327</c:v>
                </c:pt>
                <c:pt idx="2">
                  <c:v>1328</c:v>
                </c:pt>
                <c:pt idx="3">
                  <c:v>1329</c:v>
                </c:pt>
                <c:pt idx="4">
                  <c:v>1330</c:v>
                </c:pt>
                <c:pt idx="5">
                  <c:v>1331</c:v>
                </c:pt>
                <c:pt idx="6">
                  <c:v>1332</c:v>
                </c:pt>
                <c:pt idx="7">
                  <c:v>1333</c:v>
                </c:pt>
                <c:pt idx="8">
                  <c:v>1334</c:v>
                </c:pt>
                <c:pt idx="9">
                  <c:v>1335</c:v>
                </c:pt>
                <c:pt idx="10">
                  <c:v>1336</c:v>
                </c:pt>
                <c:pt idx="11">
                  <c:v>1337</c:v>
                </c:pt>
                <c:pt idx="12">
                  <c:v>1338</c:v>
                </c:pt>
                <c:pt idx="13">
                  <c:v>1339</c:v>
                </c:pt>
                <c:pt idx="14">
                  <c:v>1340</c:v>
                </c:pt>
                <c:pt idx="15">
                  <c:v>1341</c:v>
                </c:pt>
                <c:pt idx="16">
                  <c:v>1342</c:v>
                </c:pt>
                <c:pt idx="17">
                  <c:v>1343</c:v>
                </c:pt>
                <c:pt idx="18">
                  <c:v>1344</c:v>
                </c:pt>
                <c:pt idx="19">
                  <c:v>1345</c:v>
                </c:pt>
                <c:pt idx="20">
                  <c:v>1346</c:v>
                </c:pt>
                <c:pt idx="21">
                  <c:v>1347</c:v>
                </c:pt>
                <c:pt idx="22">
                  <c:v>1348</c:v>
                </c:pt>
                <c:pt idx="23">
                  <c:v>1349</c:v>
                </c:pt>
                <c:pt idx="24">
                  <c:v>1350</c:v>
                </c:pt>
                <c:pt idx="25">
                  <c:v>1351</c:v>
                </c:pt>
                <c:pt idx="26">
                  <c:v>1352</c:v>
                </c:pt>
                <c:pt idx="27">
                  <c:v>1353</c:v>
                </c:pt>
                <c:pt idx="28">
                  <c:v>1354</c:v>
                </c:pt>
                <c:pt idx="29">
                  <c:v>1355</c:v>
                </c:pt>
                <c:pt idx="30">
                  <c:v>1356</c:v>
                </c:pt>
                <c:pt idx="31">
                  <c:v>1357</c:v>
                </c:pt>
                <c:pt idx="32">
                  <c:v>1358</c:v>
                </c:pt>
                <c:pt idx="33">
                  <c:v>1359</c:v>
                </c:pt>
                <c:pt idx="34">
                  <c:v>1360</c:v>
                </c:pt>
                <c:pt idx="35">
                  <c:v>1361</c:v>
                </c:pt>
                <c:pt idx="36">
                  <c:v>1362</c:v>
                </c:pt>
                <c:pt idx="37">
                  <c:v>1363</c:v>
                </c:pt>
                <c:pt idx="38">
                  <c:v>1364</c:v>
                </c:pt>
                <c:pt idx="39">
                  <c:v>1365</c:v>
                </c:pt>
                <c:pt idx="40">
                  <c:v>1366</c:v>
                </c:pt>
                <c:pt idx="41">
                  <c:v>1367</c:v>
                </c:pt>
                <c:pt idx="42">
                  <c:v>1368</c:v>
                </c:pt>
                <c:pt idx="43">
                  <c:v>1369</c:v>
                </c:pt>
                <c:pt idx="44">
                  <c:v>1370</c:v>
                </c:pt>
                <c:pt idx="45">
                  <c:v>1371</c:v>
                </c:pt>
                <c:pt idx="46">
                  <c:v>1372</c:v>
                </c:pt>
                <c:pt idx="47">
                  <c:v>1373</c:v>
                </c:pt>
                <c:pt idx="48">
                  <c:v>1374</c:v>
                </c:pt>
                <c:pt idx="49">
                  <c:v>1375</c:v>
                </c:pt>
                <c:pt idx="50">
                  <c:v>1376</c:v>
                </c:pt>
                <c:pt idx="51">
                  <c:v>1377</c:v>
                </c:pt>
                <c:pt idx="52">
                  <c:v>1378</c:v>
                </c:pt>
                <c:pt idx="53">
                  <c:v>1379</c:v>
                </c:pt>
                <c:pt idx="54">
                  <c:v>1380</c:v>
                </c:pt>
                <c:pt idx="55">
                  <c:v>1381</c:v>
                </c:pt>
                <c:pt idx="56">
                  <c:v>1382</c:v>
                </c:pt>
                <c:pt idx="57">
                  <c:v>1383</c:v>
                </c:pt>
                <c:pt idx="58">
                  <c:v>1384</c:v>
                </c:pt>
                <c:pt idx="59">
                  <c:v>1385</c:v>
                </c:pt>
                <c:pt idx="60">
                  <c:v>1386</c:v>
                </c:pt>
                <c:pt idx="61">
                  <c:v>1387</c:v>
                </c:pt>
                <c:pt idx="62">
                  <c:v>1388</c:v>
                </c:pt>
                <c:pt idx="63">
                  <c:v>1389</c:v>
                </c:pt>
                <c:pt idx="64">
                  <c:v>1390</c:v>
                </c:pt>
                <c:pt idx="65">
                  <c:v>1391</c:v>
                </c:pt>
                <c:pt idx="66">
                  <c:v>1392</c:v>
                </c:pt>
                <c:pt idx="67">
                  <c:v>1393</c:v>
                </c:pt>
                <c:pt idx="68">
                  <c:v>1394</c:v>
                </c:pt>
                <c:pt idx="69">
                  <c:v>1395</c:v>
                </c:pt>
                <c:pt idx="70">
                  <c:v>1396</c:v>
                </c:pt>
                <c:pt idx="71">
                  <c:v>1397</c:v>
                </c:pt>
                <c:pt idx="72">
                  <c:v>1398</c:v>
                </c:pt>
                <c:pt idx="73">
                  <c:v>1399</c:v>
                </c:pt>
                <c:pt idx="74">
                  <c:v>1400</c:v>
                </c:pt>
                <c:pt idx="75">
                  <c:v>1401</c:v>
                </c:pt>
                <c:pt idx="76">
                  <c:v>1402</c:v>
                </c:pt>
                <c:pt idx="77">
                  <c:v>1403</c:v>
                </c:pt>
                <c:pt idx="78">
                  <c:v>1404</c:v>
                </c:pt>
                <c:pt idx="79">
                  <c:v>1405</c:v>
                </c:pt>
                <c:pt idx="80">
                  <c:v>1406</c:v>
                </c:pt>
                <c:pt idx="81">
                  <c:v>1407</c:v>
                </c:pt>
                <c:pt idx="82">
                  <c:v>1408</c:v>
                </c:pt>
                <c:pt idx="83">
                  <c:v>1409</c:v>
                </c:pt>
                <c:pt idx="84">
                  <c:v>1410</c:v>
                </c:pt>
                <c:pt idx="85">
                  <c:v>1411</c:v>
                </c:pt>
                <c:pt idx="86">
                  <c:v>1412</c:v>
                </c:pt>
                <c:pt idx="87">
                  <c:v>1413</c:v>
                </c:pt>
                <c:pt idx="88">
                  <c:v>1414</c:v>
                </c:pt>
                <c:pt idx="89">
                  <c:v>1415</c:v>
                </c:pt>
                <c:pt idx="90">
                  <c:v>1416</c:v>
                </c:pt>
                <c:pt idx="91">
                  <c:v>1417</c:v>
                </c:pt>
                <c:pt idx="92">
                  <c:v>1418</c:v>
                </c:pt>
                <c:pt idx="93">
                  <c:v>1419</c:v>
                </c:pt>
                <c:pt idx="94">
                  <c:v>1420</c:v>
                </c:pt>
                <c:pt idx="95">
                  <c:v>1421</c:v>
                </c:pt>
                <c:pt idx="96">
                  <c:v>1422</c:v>
                </c:pt>
                <c:pt idx="97">
                  <c:v>1423</c:v>
                </c:pt>
                <c:pt idx="98">
                  <c:v>1424</c:v>
                </c:pt>
                <c:pt idx="99">
                  <c:v>1425</c:v>
                </c:pt>
                <c:pt idx="100">
                  <c:v>1426</c:v>
                </c:pt>
                <c:pt idx="101">
                  <c:v>1427</c:v>
                </c:pt>
                <c:pt idx="102">
                  <c:v>1428</c:v>
                </c:pt>
                <c:pt idx="103">
                  <c:v>1429</c:v>
                </c:pt>
                <c:pt idx="104">
                  <c:v>1430</c:v>
                </c:pt>
                <c:pt idx="105">
                  <c:v>1431</c:v>
                </c:pt>
                <c:pt idx="106">
                  <c:v>1432</c:v>
                </c:pt>
                <c:pt idx="107">
                  <c:v>1433</c:v>
                </c:pt>
                <c:pt idx="108">
                  <c:v>1434</c:v>
                </c:pt>
                <c:pt idx="109">
                  <c:v>1435</c:v>
                </c:pt>
                <c:pt idx="110">
                  <c:v>1436</c:v>
                </c:pt>
                <c:pt idx="111">
                  <c:v>1437</c:v>
                </c:pt>
                <c:pt idx="112">
                  <c:v>1438</c:v>
                </c:pt>
                <c:pt idx="113">
                  <c:v>1439</c:v>
                </c:pt>
                <c:pt idx="114">
                  <c:v>1440</c:v>
                </c:pt>
                <c:pt idx="115">
                  <c:v>1441</c:v>
                </c:pt>
                <c:pt idx="116">
                  <c:v>1442</c:v>
                </c:pt>
                <c:pt idx="117">
                  <c:v>1443</c:v>
                </c:pt>
                <c:pt idx="118">
                  <c:v>1444</c:v>
                </c:pt>
                <c:pt idx="119">
                  <c:v>1445</c:v>
                </c:pt>
                <c:pt idx="120">
                  <c:v>1446</c:v>
                </c:pt>
                <c:pt idx="121">
                  <c:v>1447</c:v>
                </c:pt>
                <c:pt idx="122">
                  <c:v>1448</c:v>
                </c:pt>
                <c:pt idx="123">
                  <c:v>1449</c:v>
                </c:pt>
                <c:pt idx="124">
                  <c:v>1450</c:v>
                </c:pt>
                <c:pt idx="125">
                  <c:v>1451</c:v>
                </c:pt>
                <c:pt idx="126">
                  <c:v>1452</c:v>
                </c:pt>
                <c:pt idx="127">
                  <c:v>1453</c:v>
                </c:pt>
                <c:pt idx="128">
                  <c:v>1454</c:v>
                </c:pt>
                <c:pt idx="129">
                  <c:v>1455</c:v>
                </c:pt>
                <c:pt idx="130">
                  <c:v>1456</c:v>
                </c:pt>
                <c:pt idx="131">
                  <c:v>1457</c:v>
                </c:pt>
                <c:pt idx="132">
                  <c:v>1458</c:v>
                </c:pt>
                <c:pt idx="133">
                  <c:v>1459</c:v>
                </c:pt>
                <c:pt idx="134">
                  <c:v>1460</c:v>
                </c:pt>
                <c:pt idx="135">
                  <c:v>1461</c:v>
                </c:pt>
                <c:pt idx="136">
                  <c:v>1462</c:v>
                </c:pt>
                <c:pt idx="137">
                  <c:v>1463</c:v>
                </c:pt>
                <c:pt idx="138">
                  <c:v>1464</c:v>
                </c:pt>
                <c:pt idx="139">
                  <c:v>1465</c:v>
                </c:pt>
                <c:pt idx="140">
                  <c:v>1466</c:v>
                </c:pt>
                <c:pt idx="141">
                  <c:v>1467</c:v>
                </c:pt>
                <c:pt idx="142">
                  <c:v>1468</c:v>
                </c:pt>
                <c:pt idx="143">
                  <c:v>1469</c:v>
                </c:pt>
                <c:pt idx="144">
                  <c:v>1470</c:v>
                </c:pt>
                <c:pt idx="145">
                  <c:v>1471</c:v>
                </c:pt>
                <c:pt idx="146">
                  <c:v>1472</c:v>
                </c:pt>
                <c:pt idx="147">
                  <c:v>1473</c:v>
                </c:pt>
                <c:pt idx="148">
                  <c:v>1474</c:v>
                </c:pt>
                <c:pt idx="149">
                  <c:v>1475</c:v>
                </c:pt>
                <c:pt idx="150">
                  <c:v>1476</c:v>
                </c:pt>
                <c:pt idx="151">
                  <c:v>1477</c:v>
                </c:pt>
                <c:pt idx="152">
                  <c:v>1478</c:v>
                </c:pt>
                <c:pt idx="153">
                  <c:v>1479</c:v>
                </c:pt>
                <c:pt idx="154">
                  <c:v>1480</c:v>
                </c:pt>
                <c:pt idx="155">
                  <c:v>1481</c:v>
                </c:pt>
                <c:pt idx="156">
                  <c:v>1482</c:v>
                </c:pt>
                <c:pt idx="157">
                  <c:v>1483</c:v>
                </c:pt>
                <c:pt idx="158">
                  <c:v>1484</c:v>
                </c:pt>
                <c:pt idx="159">
                  <c:v>1485</c:v>
                </c:pt>
                <c:pt idx="160">
                  <c:v>1486</c:v>
                </c:pt>
                <c:pt idx="161">
                  <c:v>1487</c:v>
                </c:pt>
                <c:pt idx="162">
                  <c:v>1488</c:v>
                </c:pt>
                <c:pt idx="163">
                  <c:v>1489</c:v>
                </c:pt>
                <c:pt idx="164">
                  <c:v>1490</c:v>
                </c:pt>
                <c:pt idx="165">
                  <c:v>1491</c:v>
                </c:pt>
                <c:pt idx="166">
                  <c:v>1492</c:v>
                </c:pt>
                <c:pt idx="167">
                  <c:v>1493</c:v>
                </c:pt>
                <c:pt idx="168">
                  <c:v>1494</c:v>
                </c:pt>
                <c:pt idx="169">
                  <c:v>1495</c:v>
                </c:pt>
                <c:pt idx="170">
                  <c:v>1496</c:v>
                </c:pt>
                <c:pt idx="171">
                  <c:v>1497</c:v>
                </c:pt>
                <c:pt idx="172">
                  <c:v>1498</c:v>
                </c:pt>
                <c:pt idx="173">
                  <c:v>1499</c:v>
                </c:pt>
                <c:pt idx="174">
                  <c:v>1500</c:v>
                </c:pt>
                <c:pt idx="175">
                  <c:v>1501</c:v>
                </c:pt>
                <c:pt idx="176">
                  <c:v>1502</c:v>
                </c:pt>
                <c:pt idx="177">
                  <c:v>1503</c:v>
                </c:pt>
                <c:pt idx="178">
                  <c:v>1504</c:v>
                </c:pt>
                <c:pt idx="179">
                  <c:v>1505</c:v>
                </c:pt>
                <c:pt idx="180">
                  <c:v>1506</c:v>
                </c:pt>
                <c:pt idx="181">
                  <c:v>1507</c:v>
                </c:pt>
                <c:pt idx="182">
                  <c:v>1508</c:v>
                </c:pt>
                <c:pt idx="183">
                  <c:v>1509</c:v>
                </c:pt>
                <c:pt idx="184">
                  <c:v>1510</c:v>
                </c:pt>
                <c:pt idx="185">
                  <c:v>1511</c:v>
                </c:pt>
                <c:pt idx="186">
                  <c:v>1512</c:v>
                </c:pt>
                <c:pt idx="187">
                  <c:v>1513</c:v>
                </c:pt>
                <c:pt idx="188">
                  <c:v>1514</c:v>
                </c:pt>
                <c:pt idx="189">
                  <c:v>1515</c:v>
                </c:pt>
                <c:pt idx="190">
                  <c:v>1516</c:v>
                </c:pt>
                <c:pt idx="191">
                  <c:v>1517</c:v>
                </c:pt>
                <c:pt idx="192">
                  <c:v>1518</c:v>
                </c:pt>
                <c:pt idx="193">
                  <c:v>1519</c:v>
                </c:pt>
                <c:pt idx="194">
                  <c:v>1520</c:v>
                </c:pt>
                <c:pt idx="195">
                  <c:v>1521</c:v>
                </c:pt>
                <c:pt idx="196">
                  <c:v>1522</c:v>
                </c:pt>
                <c:pt idx="197">
                  <c:v>1523</c:v>
                </c:pt>
                <c:pt idx="198">
                  <c:v>1524</c:v>
                </c:pt>
                <c:pt idx="199">
                  <c:v>1525</c:v>
                </c:pt>
                <c:pt idx="200">
                  <c:v>1526</c:v>
                </c:pt>
                <c:pt idx="201">
                  <c:v>1527</c:v>
                </c:pt>
                <c:pt idx="202">
                  <c:v>1528</c:v>
                </c:pt>
                <c:pt idx="203">
                  <c:v>1529</c:v>
                </c:pt>
                <c:pt idx="204">
                  <c:v>1530</c:v>
                </c:pt>
                <c:pt idx="205">
                  <c:v>1531</c:v>
                </c:pt>
                <c:pt idx="206">
                  <c:v>1532</c:v>
                </c:pt>
                <c:pt idx="207">
                  <c:v>1533</c:v>
                </c:pt>
                <c:pt idx="208">
                  <c:v>1534</c:v>
                </c:pt>
                <c:pt idx="209">
                  <c:v>1535</c:v>
                </c:pt>
                <c:pt idx="210">
                  <c:v>1536</c:v>
                </c:pt>
                <c:pt idx="211">
                  <c:v>1537</c:v>
                </c:pt>
                <c:pt idx="212">
                  <c:v>1538</c:v>
                </c:pt>
                <c:pt idx="213">
                  <c:v>1539</c:v>
                </c:pt>
                <c:pt idx="214">
                  <c:v>1540</c:v>
                </c:pt>
                <c:pt idx="215">
                  <c:v>1541</c:v>
                </c:pt>
                <c:pt idx="216">
                  <c:v>1542</c:v>
                </c:pt>
                <c:pt idx="217">
                  <c:v>1543</c:v>
                </c:pt>
                <c:pt idx="218">
                  <c:v>1544</c:v>
                </c:pt>
                <c:pt idx="219">
                  <c:v>1545</c:v>
                </c:pt>
                <c:pt idx="220">
                  <c:v>1546</c:v>
                </c:pt>
                <c:pt idx="221">
                  <c:v>1547</c:v>
                </c:pt>
                <c:pt idx="222">
                  <c:v>1548</c:v>
                </c:pt>
                <c:pt idx="223">
                  <c:v>1549</c:v>
                </c:pt>
                <c:pt idx="224">
                  <c:v>1550</c:v>
                </c:pt>
                <c:pt idx="225">
                  <c:v>1551</c:v>
                </c:pt>
                <c:pt idx="226">
                  <c:v>1552</c:v>
                </c:pt>
                <c:pt idx="227">
                  <c:v>1553</c:v>
                </c:pt>
                <c:pt idx="228">
                  <c:v>1554</c:v>
                </c:pt>
                <c:pt idx="229">
                  <c:v>1555</c:v>
                </c:pt>
                <c:pt idx="230">
                  <c:v>1556</c:v>
                </c:pt>
                <c:pt idx="231">
                  <c:v>1557</c:v>
                </c:pt>
                <c:pt idx="232">
                  <c:v>1558</c:v>
                </c:pt>
                <c:pt idx="233">
                  <c:v>1559</c:v>
                </c:pt>
                <c:pt idx="234">
                  <c:v>1560</c:v>
                </c:pt>
                <c:pt idx="235">
                  <c:v>1561</c:v>
                </c:pt>
                <c:pt idx="236">
                  <c:v>1562</c:v>
                </c:pt>
                <c:pt idx="237">
                  <c:v>1563</c:v>
                </c:pt>
                <c:pt idx="238">
                  <c:v>1564</c:v>
                </c:pt>
                <c:pt idx="239">
                  <c:v>1565</c:v>
                </c:pt>
                <c:pt idx="240">
                  <c:v>1566</c:v>
                </c:pt>
                <c:pt idx="241">
                  <c:v>1567</c:v>
                </c:pt>
                <c:pt idx="242">
                  <c:v>1568</c:v>
                </c:pt>
                <c:pt idx="243">
                  <c:v>1569</c:v>
                </c:pt>
                <c:pt idx="244">
                  <c:v>1570</c:v>
                </c:pt>
                <c:pt idx="245">
                  <c:v>1571</c:v>
                </c:pt>
                <c:pt idx="246">
                  <c:v>1572</c:v>
                </c:pt>
                <c:pt idx="247">
                  <c:v>1573</c:v>
                </c:pt>
                <c:pt idx="248">
                  <c:v>1574</c:v>
                </c:pt>
                <c:pt idx="249">
                  <c:v>1575</c:v>
                </c:pt>
                <c:pt idx="250">
                  <c:v>1576</c:v>
                </c:pt>
                <c:pt idx="251">
                  <c:v>1577</c:v>
                </c:pt>
                <c:pt idx="252">
                  <c:v>1578</c:v>
                </c:pt>
                <c:pt idx="253">
                  <c:v>1579</c:v>
                </c:pt>
                <c:pt idx="254">
                  <c:v>1580</c:v>
                </c:pt>
                <c:pt idx="255">
                  <c:v>1581</c:v>
                </c:pt>
                <c:pt idx="256">
                  <c:v>1582</c:v>
                </c:pt>
                <c:pt idx="257">
                  <c:v>1583</c:v>
                </c:pt>
                <c:pt idx="258">
                  <c:v>1584</c:v>
                </c:pt>
                <c:pt idx="259">
                  <c:v>1585</c:v>
                </c:pt>
                <c:pt idx="260">
                  <c:v>1586</c:v>
                </c:pt>
                <c:pt idx="261">
                  <c:v>1587</c:v>
                </c:pt>
                <c:pt idx="262">
                  <c:v>1588</c:v>
                </c:pt>
                <c:pt idx="263">
                  <c:v>1589</c:v>
                </c:pt>
                <c:pt idx="264">
                  <c:v>1590</c:v>
                </c:pt>
                <c:pt idx="265">
                  <c:v>1591</c:v>
                </c:pt>
                <c:pt idx="266">
                  <c:v>1592</c:v>
                </c:pt>
                <c:pt idx="267">
                  <c:v>1593</c:v>
                </c:pt>
                <c:pt idx="268">
                  <c:v>1594</c:v>
                </c:pt>
                <c:pt idx="269">
                  <c:v>1595</c:v>
                </c:pt>
                <c:pt idx="270">
                  <c:v>1596</c:v>
                </c:pt>
                <c:pt idx="271">
                  <c:v>1597</c:v>
                </c:pt>
                <c:pt idx="272">
                  <c:v>1598</c:v>
                </c:pt>
                <c:pt idx="273">
                  <c:v>1599</c:v>
                </c:pt>
                <c:pt idx="274">
                  <c:v>1600</c:v>
                </c:pt>
                <c:pt idx="275">
                  <c:v>1601</c:v>
                </c:pt>
                <c:pt idx="276">
                  <c:v>1602</c:v>
                </c:pt>
                <c:pt idx="277">
                  <c:v>1603</c:v>
                </c:pt>
                <c:pt idx="278">
                  <c:v>1604</c:v>
                </c:pt>
                <c:pt idx="279">
                  <c:v>1605</c:v>
                </c:pt>
                <c:pt idx="280">
                  <c:v>1606</c:v>
                </c:pt>
                <c:pt idx="281">
                  <c:v>1607</c:v>
                </c:pt>
                <c:pt idx="282">
                  <c:v>1608</c:v>
                </c:pt>
                <c:pt idx="283">
                  <c:v>1609</c:v>
                </c:pt>
                <c:pt idx="284">
                  <c:v>1610</c:v>
                </c:pt>
                <c:pt idx="285">
                  <c:v>1611</c:v>
                </c:pt>
                <c:pt idx="286">
                  <c:v>1612</c:v>
                </c:pt>
                <c:pt idx="287">
                  <c:v>1613</c:v>
                </c:pt>
                <c:pt idx="288">
                  <c:v>1614</c:v>
                </c:pt>
                <c:pt idx="289">
                  <c:v>1615</c:v>
                </c:pt>
                <c:pt idx="290">
                  <c:v>1616</c:v>
                </c:pt>
                <c:pt idx="291">
                  <c:v>1617</c:v>
                </c:pt>
                <c:pt idx="292">
                  <c:v>1618</c:v>
                </c:pt>
                <c:pt idx="293">
                  <c:v>1619</c:v>
                </c:pt>
                <c:pt idx="294">
                  <c:v>1620</c:v>
                </c:pt>
                <c:pt idx="295">
                  <c:v>1621</c:v>
                </c:pt>
                <c:pt idx="296">
                  <c:v>1622</c:v>
                </c:pt>
                <c:pt idx="297">
                  <c:v>1623</c:v>
                </c:pt>
                <c:pt idx="298">
                  <c:v>1624</c:v>
                </c:pt>
                <c:pt idx="299">
                  <c:v>1625</c:v>
                </c:pt>
                <c:pt idx="300">
                  <c:v>1626</c:v>
                </c:pt>
                <c:pt idx="301">
                  <c:v>1627</c:v>
                </c:pt>
                <c:pt idx="302">
                  <c:v>1628</c:v>
                </c:pt>
                <c:pt idx="303">
                  <c:v>1629</c:v>
                </c:pt>
                <c:pt idx="304">
                  <c:v>1630</c:v>
                </c:pt>
                <c:pt idx="305">
                  <c:v>1631</c:v>
                </c:pt>
                <c:pt idx="306">
                  <c:v>1632</c:v>
                </c:pt>
                <c:pt idx="307">
                  <c:v>1633</c:v>
                </c:pt>
                <c:pt idx="308">
                  <c:v>1634</c:v>
                </c:pt>
                <c:pt idx="309">
                  <c:v>1635</c:v>
                </c:pt>
                <c:pt idx="310">
                  <c:v>1636</c:v>
                </c:pt>
                <c:pt idx="311">
                  <c:v>1637</c:v>
                </c:pt>
                <c:pt idx="312">
                  <c:v>1638</c:v>
                </c:pt>
                <c:pt idx="313">
                  <c:v>1639</c:v>
                </c:pt>
                <c:pt idx="314">
                  <c:v>1640</c:v>
                </c:pt>
                <c:pt idx="315">
                  <c:v>1641</c:v>
                </c:pt>
                <c:pt idx="316">
                  <c:v>1642</c:v>
                </c:pt>
                <c:pt idx="317">
                  <c:v>1643</c:v>
                </c:pt>
                <c:pt idx="318">
                  <c:v>1644</c:v>
                </c:pt>
                <c:pt idx="319">
                  <c:v>1645</c:v>
                </c:pt>
                <c:pt idx="320">
                  <c:v>1646</c:v>
                </c:pt>
                <c:pt idx="321">
                  <c:v>1647</c:v>
                </c:pt>
                <c:pt idx="322">
                  <c:v>1648</c:v>
                </c:pt>
                <c:pt idx="323">
                  <c:v>1649</c:v>
                </c:pt>
                <c:pt idx="324">
                  <c:v>1650</c:v>
                </c:pt>
                <c:pt idx="325">
                  <c:v>1651</c:v>
                </c:pt>
                <c:pt idx="326">
                  <c:v>1652</c:v>
                </c:pt>
                <c:pt idx="327">
                  <c:v>1653</c:v>
                </c:pt>
                <c:pt idx="328">
                  <c:v>1654</c:v>
                </c:pt>
                <c:pt idx="329">
                  <c:v>1655</c:v>
                </c:pt>
                <c:pt idx="330">
                  <c:v>1656</c:v>
                </c:pt>
                <c:pt idx="331">
                  <c:v>1657</c:v>
                </c:pt>
                <c:pt idx="332">
                  <c:v>1658</c:v>
                </c:pt>
                <c:pt idx="333">
                  <c:v>1659</c:v>
                </c:pt>
                <c:pt idx="334">
                  <c:v>1660</c:v>
                </c:pt>
                <c:pt idx="335">
                  <c:v>1661</c:v>
                </c:pt>
                <c:pt idx="336">
                  <c:v>1662</c:v>
                </c:pt>
                <c:pt idx="337">
                  <c:v>1663</c:v>
                </c:pt>
                <c:pt idx="338">
                  <c:v>1664</c:v>
                </c:pt>
                <c:pt idx="339">
                  <c:v>1665</c:v>
                </c:pt>
                <c:pt idx="340">
                  <c:v>1666</c:v>
                </c:pt>
                <c:pt idx="341">
                  <c:v>1667</c:v>
                </c:pt>
                <c:pt idx="342">
                  <c:v>1668</c:v>
                </c:pt>
                <c:pt idx="343">
                  <c:v>1669</c:v>
                </c:pt>
                <c:pt idx="344">
                  <c:v>1670</c:v>
                </c:pt>
                <c:pt idx="345">
                  <c:v>1671</c:v>
                </c:pt>
                <c:pt idx="346">
                  <c:v>1672</c:v>
                </c:pt>
                <c:pt idx="347">
                  <c:v>1673</c:v>
                </c:pt>
                <c:pt idx="348">
                  <c:v>1674</c:v>
                </c:pt>
                <c:pt idx="349">
                  <c:v>1675</c:v>
                </c:pt>
                <c:pt idx="350">
                  <c:v>1676</c:v>
                </c:pt>
                <c:pt idx="351">
                  <c:v>1677</c:v>
                </c:pt>
                <c:pt idx="352">
                  <c:v>1678</c:v>
                </c:pt>
                <c:pt idx="353">
                  <c:v>1679</c:v>
                </c:pt>
                <c:pt idx="354">
                  <c:v>1680</c:v>
                </c:pt>
                <c:pt idx="355">
                  <c:v>1681</c:v>
                </c:pt>
                <c:pt idx="356">
                  <c:v>1682</c:v>
                </c:pt>
                <c:pt idx="357">
                  <c:v>1683</c:v>
                </c:pt>
                <c:pt idx="358">
                  <c:v>1684</c:v>
                </c:pt>
                <c:pt idx="359">
                  <c:v>1685</c:v>
                </c:pt>
                <c:pt idx="360">
                  <c:v>1686</c:v>
                </c:pt>
                <c:pt idx="361">
                  <c:v>1687</c:v>
                </c:pt>
                <c:pt idx="362">
                  <c:v>1688</c:v>
                </c:pt>
                <c:pt idx="363">
                  <c:v>1689</c:v>
                </c:pt>
                <c:pt idx="364">
                  <c:v>1690</c:v>
                </c:pt>
                <c:pt idx="365">
                  <c:v>1691</c:v>
                </c:pt>
                <c:pt idx="366">
                  <c:v>1692</c:v>
                </c:pt>
                <c:pt idx="367">
                  <c:v>1693</c:v>
                </c:pt>
                <c:pt idx="368">
                  <c:v>1694</c:v>
                </c:pt>
                <c:pt idx="369">
                  <c:v>1695</c:v>
                </c:pt>
                <c:pt idx="370">
                  <c:v>1696</c:v>
                </c:pt>
                <c:pt idx="371">
                  <c:v>1697</c:v>
                </c:pt>
                <c:pt idx="372">
                  <c:v>1698</c:v>
                </c:pt>
                <c:pt idx="373">
                  <c:v>1699</c:v>
                </c:pt>
                <c:pt idx="374">
                  <c:v>1700</c:v>
                </c:pt>
                <c:pt idx="375">
                  <c:v>1701</c:v>
                </c:pt>
                <c:pt idx="376">
                  <c:v>1702</c:v>
                </c:pt>
                <c:pt idx="377">
                  <c:v>1703</c:v>
                </c:pt>
                <c:pt idx="378">
                  <c:v>1704</c:v>
                </c:pt>
                <c:pt idx="379">
                  <c:v>1705</c:v>
                </c:pt>
                <c:pt idx="380">
                  <c:v>1706</c:v>
                </c:pt>
                <c:pt idx="381">
                  <c:v>1707</c:v>
                </c:pt>
                <c:pt idx="382">
                  <c:v>1708</c:v>
                </c:pt>
                <c:pt idx="383">
                  <c:v>1709</c:v>
                </c:pt>
                <c:pt idx="384">
                  <c:v>1710</c:v>
                </c:pt>
                <c:pt idx="385">
                  <c:v>1711</c:v>
                </c:pt>
                <c:pt idx="386">
                  <c:v>1712</c:v>
                </c:pt>
                <c:pt idx="387">
                  <c:v>1713</c:v>
                </c:pt>
                <c:pt idx="388">
                  <c:v>1714</c:v>
                </c:pt>
                <c:pt idx="389">
                  <c:v>1715</c:v>
                </c:pt>
                <c:pt idx="390">
                  <c:v>1716</c:v>
                </c:pt>
                <c:pt idx="391">
                  <c:v>1717</c:v>
                </c:pt>
                <c:pt idx="392">
                  <c:v>1718</c:v>
                </c:pt>
                <c:pt idx="393">
                  <c:v>1719</c:v>
                </c:pt>
                <c:pt idx="394">
                  <c:v>1720</c:v>
                </c:pt>
                <c:pt idx="395">
                  <c:v>1721</c:v>
                </c:pt>
                <c:pt idx="396">
                  <c:v>1722</c:v>
                </c:pt>
                <c:pt idx="397">
                  <c:v>1723</c:v>
                </c:pt>
                <c:pt idx="398">
                  <c:v>1724</c:v>
                </c:pt>
                <c:pt idx="399">
                  <c:v>1725</c:v>
                </c:pt>
                <c:pt idx="400">
                  <c:v>1726</c:v>
                </c:pt>
                <c:pt idx="401">
                  <c:v>1727</c:v>
                </c:pt>
                <c:pt idx="402">
                  <c:v>1728</c:v>
                </c:pt>
                <c:pt idx="403">
                  <c:v>1729</c:v>
                </c:pt>
                <c:pt idx="404">
                  <c:v>1730</c:v>
                </c:pt>
                <c:pt idx="405">
                  <c:v>1731</c:v>
                </c:pt>
                <c:pt idx="406">
                  <c:v>1732</c:v>
                </c:pt>
                <c:pt idx="407">
                  <c:v>1733</c:v>
                </c:pt>
                <c:pt idx="408">
                  <c:v>1734</c:v>
                </c:pt>
                <c:pt idx="409">
                  <c:v>1735</c:v>
                </c:pt>
                <c:pt idx="410">
                  <c:v>1736</c:v>
                </c:pt>
                <c:pt idx="411">
                  <c:v>1737</c:v>
                </c:pt>
                <c:pt idx="412">
                  <c:v>1738</c:v>
                </c:pt>
                <c:pt idx="413">
                  <c:v>1739</c:v>
                </c:pt>
                <c:pt idx="414">
                  <c:v>1740</c:v>
                </c:pt>
                <c:pt idx="415">
                  <c:v>1741</c:v>
                </c:pt>
                <c:pt idx="416">
                  <c:v>1742</c:v>
                </c:pt>
                <c:pt idx="417">
                  <c:v>1743</c:v>
                </c:pt>
                <c:pt idx="418">
                  <c:v>1744</c:v>
                </c:pt>
                <c:pt idx="419">
                  <c:v>1745</c:v>
                </c:pt>
                <c:pt idx="420">
                  <c:v>1746</c:v>
                </c:pt>
                <c:pt idx="421">
                  <c:v>1747</c:v>
                </c:pt>
                <c:pt idx="422">
                  <c:v>1748</c:v>
                </c:pt>
                <c:pt idx="423">
                  <c:v>1749</c:v>
                </c:pt>
                <c:pt idx="424">
                  <c:v>1750</c:v>
                </c:pt>
                <c:pt idx="425">
                  <c:v>1751</c:v>
                </c:pt>
                <c:pt idx="426">
                  <c:v>1752</c:v>
                </c:pt>
                <c:pt idx="427">
                  <c:v>1753</c:v>
                </c:pt>
                <c:pt idx="428">
                  <c:v>1754</c:v>
                </c:pt>
                <c:pt idx="429">
                  <c:v>1755</c:v>
                </c:pt>
                <c:pt idx="430">
                  <c:v>1756</c:v>
                </c:pt>
                <c:pt idx="431">
                  <c:v>1757</c:v>
                </c:pt>
                <c:pt idx="432">
                  <c:v>1758</c:v>
                </c:pt>
                <c:pt idx="433">
                  <c:v>1759</c:v>
                </c:pt>
                <c:pt idx="434">
                  <c:v>1760</c:v>
                </c:pt>
                <c:pt idx="435">
                  <c:v>1761</c:v>
                </c:pt>
                <c:pt idx="436">
                  <c:v>1762</c:v>
                </c:pt>
                <c:pt idx="437">
                  <c:v>1763</c:v>
                </c:pt>
                <c:pt idx="438">
                  <c:v>1764</c:v>
                </c:pt>
                <c:pt idx="439">
                  <c:v>1765</c:v>
                </c:pt>
                <c:pt idx="440">
                  <c:v>1766</c:v>
                </c:pt>
                <c:pt idx="441">
                  <c:v>1767</c:v>
                </c:pt>
                <c:pt idx="442">
                  <c:v>1768</c:v>
                </c:pt>
                <c:pt idx="443">
                  <c:v>1769</c:v>
                </c:pt>
                <c:pt idx="444">
                  <c:v>1770</c:v>
                </c:pt>
                <c:pt idx="445">
                  <c:v>1771</c:v>
                </c:pt>
                <c:pt idx="446">
                  <c:v>1772</c:v>
                </c:pt>
                <c:pt idx="447">
                  <c:v>1773</c:v>
                </c:pt>
                <c:pt idx="448">
                  <c:v>1774</c:v>
                </c:pt>
                <c:pt idx="449">
                  <c:v>1775</c:v>
                </c:pt>
                <c:pt idx="450">
                  <c:v>1776</c:v>
                </c:pt>
                <c:pt idx="451">
                  <c:v>1777</c:v>
                </c:pt>
                <c:pt idx="452">
                  <c:v>1778</c:v>
                </c:pt>
                <c:pt idx="453">
                  <c:v>1779</c:v>
                </c:pt>
                <c:pt idx="454">
                  <c:v>1780</c:v>
                </c:pt>
                <c:pt idx="455">
                  <c:v>1781</c:v>
                </c:pt>
                <c:pt idx="456">
                  <c:v>1782</c:v>
                </c:pt>
                <c:pt idx="457">
                  <c:v>1783</c:v>
                </c:pt>
                <c:pt idx="458">
                  <c:v>1784</c:v>
                </c:pt>
                <c:pt idx="459">
                  <c:v>1785</c:v>
                </c:pt>
                <c:pt idx="460">
                  <c:v>1786</c:v>
                </c:pt>
                <c:pt idx="461">
                  <c:v>1787</c:v>
                </c:pt>
                <c:pt idx="462">
                  <c:v>1788</c:v>
                </c:pt>
                <c:pt idx="463">
                  <c:v>1789</c:v>
                </c:pt>
                <c:pt idx="464">
                  <c:v>1790</c:v>
                </c:pt>
                <c:pt idx="465">
                  <c:v>1791</c:v>
                </c:pt>
                <c:pt idx="466">
                  <c:v>1792</c:v>
                </c:pt>
                <c:pt idx="467">
                  <c:v>1793</c:v>
                </c:pt>
                <c:pt idx="468">
                  <c:v>1794</c:v>
                </c:pt>
                <c:pt idx="469">
                  <c:v>1795</c:v>
                </c:pt>
                <c:pt idx="470">
                  <c:v>1796</c:v>
                </c:pt>
                <c:pt idx="471">
                  <c:v>1797</c:v>
                </c:pt>
                <c:pt idx="472">
                  <c:v>1798</c:v>
                </c:pt>
                <c:pt idx="473">
                  <c:v>1799</c:v>
                </c:pt>
                <c:pt idx="474">
                  <c:v>1800</c:v>
                </c:pt>
                <c:pt idx="475">
                  <c:v>1801</c:v>
                </c:pt>
                <c:pt idx="476">
                  <c:v>1802</c:v>
                </c:pt>
                <c:pt idx="477">
                  <c:v>1803</c:v>
                </c:pt>
                <c:pt idx="478">
                  <c:v>1804</c:v>
                </c:pt>
                <c:pt idx="479">
                  <c:v>1805</c:v>
                </c:pt>
                <c:pt idx="480">
                  <c:v>1806</c:v>
                </c:pt>
                <c:pt idx="481">
                  <c:v>1807</c:v>
                </c:pt>
                <c:pt idx="482">
                  <c:v>1808</c:v>
                </c:pt>
                <c:pt idx="483">
                  <c:v>1809</c:v>
                </c:pt>
                <c:pt idx="484">
                  <c:v>1810</c:v>
                </c:pt>
                <c:pt idx="485">
                  <c:v>1811</c:v>
                </c:pt>
                <c:pt idx="486">
                  <c:v>1812</c:v>
                </c:pt>
                <c:pt idx="487">
                  <c:v>1813</c:v>
                </c:pt>
                <c:pt idx="488">
                  <c:v>1814</c:v>
                </c:pt>
                <c:pt idx="489">
                  <c:v>1815</c:v>
                </c:pt>
                <c:pt idx="490">
                  <c:v>1816</c:v>
                </c:pt>
                <c:pt idx="491">
                  <c:v>1817</c:v>
                </c:pt>
                <c:pt idx="492">
                  <c:v>1818</c:v>
                </c:pt>
                <c:pt idx="493">
                  <c:v>1819</c:v>
                </c:pt>
                <c:pt idx="494">
                  <c:v>1820</c:v>
                </c:pt>
                <c:pt idx="495">
                  <c:v>1821</c:v>
                </c:pt>
                <c:pt idx="496">
                  <c:v>1822</c:v>
                </c:pt>
                <c:pt idx="497">
                  <c:v>1823</c:v>
                </c:pt>
                <c:pt idx="498">
                  <c:v>1824</c:v>
                </c:pt>
                <c:pt idx="499">
                  <c:v>1825</c:v>
                </c:pt>
                <c:pt idx="500">
                  <c:v>1826</c:v>
                </c:pt>
                <c:pt idx="501">
                  <c:v>1827</c:v>
                </c:pt>
                <c:pt idx="502">
                  <c:v>1828</c:v>
                </c:pt>
                <c:pt idx="503">
                  <c:v>1829</c:v>
                </c:pt>
                <c:pt idx="504">
                  <c:v>1830</c:v>
                </c:pt>
                <c:pt idx="505">
                  <c:v>1831</c:v>
                </c:pt>
                <c:pt idx="506">
                  <c:v>1832</c:v>
                </c:pt>
                <c:pt idx="507">
                  <c:v>1833</c:v>
                </c:pt>
                <c:pt idx="508">
                  <c:v>1834</c:v>
                </c:pt>
                <c:pt idx="509">
                  <c:v>1835</c:v>
                </c:pt>
                <c:pt idx="510">
                  <c:v>1836</c:v>
                </c:pt>
                <c:pt idx="511">
                  <c:v>1837</c:v>
                </c:pt>
                <c:pt idx="512">
                  <c:v>1838</c:v>
                </c:pt>
                <c:pt idx="513">
                  <c:v>1839</c:v>
                </c:pt>
                <c:pt idx="514">
                  <c:v>1840</c:v>
                </c:pt>
                <c:pt idx="515">
                  <c:v>1841</c:v>
                </c:pt>
                <c:pt idx="516">
                  <c:v>1842</c:v>
                </c:pt>
                <c:pt idx="517">
                  <c:v>1843</c:v>
                </c:pt>
                <c:pt idx="518">
                  <c:v>1844</c:v>
                </c:pt>
                <c:pt idx="519">
                  <c:v>1845</c:v>
                </c:pt>
                <c:pt idx="520">
                  <c:v>1846</c:v>
                </c:pt>
                <c:pt idx="521">
                  <c:v>1847</c:v>
                </c:pt>
                <c:pt idx="522">
                  <c:v>1848</c:v>
                </c:pt>
                <c:pt idx="523">
                  <c:v>1849</c:v>
                </c:pt>
                <c:pt idx="524">
                  <c:v>1850</c:v>
                </c:pt>
                <c:pt idx="525">
                  <c:v>1851</c:v>
                </c:pt>
                <c:pt idx="526">
                  <c:v>1852</c:v>
                </c:pt>
                <c:pt idx="527">
                  <c:v>1853</c:v>
                </c:pt>
                <c:pt idx="528">
                  <c:v>1854</c:v>
                </c:pt>
                <c:pt idx="529">
                  <c:v>1855</c:v>
                </c:pt>
                <c:pt idx="530">
                  <c:v>1856</c:v>
                </c:pt>
                <c:pt idx="531">
                  <c:v>1857</c:v>
                </c:pt>
                <c:pt idx="532">
                  <c:v>1858</c:v>
                </c:pt>
                <c:pt idx="533">
                  <c:v>1859</c:v>
                </c:pt>
                <c:pt idx="534">
                  <c:v>1860</c:v>
                </c:pt>
                <c:pt idx="535">
                  <c:v>1861</c:v>
                </c:pt>
                <c:pt idx="536">
                  <c:v>1862</c:v>
                </c:pt>
                <c:pt idx="537">
                  <c:v>1863</c:v>
                </c:pt>
                <c:pt idx="538">
                  <c:v>1864</c:v>
                </c:pt>
                <c:pt idx="539">
                  <c:v>1865</c:v>
                </c:pt>
                <c:pt idx="540">
                  <c:v>1866</c:v>
                </c:pt>
                <c:pt idx="541">
                  <c:v>1867</c:v>
                </c:pt>
                <c:pt idx="542">
                  <c:v>1868</c:v>
                </c:pt>
                <c:pt idx="543">
                  <c:v>1869</c:v>
                </c:pt>
                <c:pt idx="544">
                  <c:v>1870</c:v>
                </c:pt>
                <c:pt idx="545">
                  <c:v>1871</c:v>
                </c:pt>
                <c:pt idx="546">
                  <c:v>1872</c:v>
                </c:pt>
                <c:pt idx="547">
                  <c:v>1873</c:v>
                </c:pt>
                <c:pt idx="548">
                  <c:v>1874</c:v>
                </c:pt>
                <c:pt idx="549">
                  <c:v>1875</c:v>
                </c:pt>
                <c:pt idx="550">
                  <c:v>1876</c:v>
                </c:pt>
                <c:pt idx="551">
                  <c:v>1877</c:v>
                </c:pt>
                <c:pt idx="552">
                  <c:v>1878</c:v>
                </c:pt>
                <c:pt idx="553">
                  <c:v>1879</c:v>
                </c:pt>
                <c:pt idx="554">
                  <c:v>1880</c:v>
                </c:pt>
                <c:pt idx="555">
                  <c:v>1881</c:v>
                </c:pt>
                <c:pt idx="556">
                  <c:v>1882</c:v>
                </c:pt>
                <c:pt idx="557">
                  <c:v>1883</c:v>
                </c:pt>
                <c:pt idx="558">
                  <c:v>1884</c:v>
                </c:pt>
                <c:pt idx="559">
                  <c:v>1885</c:v>
                </c:pt>
                <c:pt idx="560">
                  <c:v>1886</c:v>
                </c:pt>
                <c:pt idx="561">
                  <c:v>1887</c:v>
                </c:pt>
                <c:pt idx="562">
                  <c:v>1888</c:v>
                </c:pt>
                <c:pt idx="563">
                  <c:v>1889</c:v>
                </c:pt>
                <c:pt idx="564">
                  <c:v>1890</c:v>
                </c:pt>
                <c:pt idx="565">
                  <c:v>1891</c:v>
                </c:pt>
                <c:pt idx="566">
                  <c:v>1892</c:v>
                </c:pt>
                <c:pt idx="567">
                  <c:v>1893</c:v>
                </c:pt>
                <c:pt idx="568">
                  <c:v>1894</c:v>
                </c:pt>
                <c:pt idx="569">
                  <c:v>1895</c:v>
                </c:pt>
                <c:pt idx="570">
                  <c:v>1896</c:v>
                </c:pt>
                <c:pt idx="571">
                  <c:v>1897</c:v>
                </c:pt>
                <c:pt idx="572">
                  <c:v>1898</c:v>
                </c:pt>
                <c:pt idx="573">
                  <c:v>1899</c:v>
                </c:pt>
                <c:pt idx="574">
                  <c:v>1900</c:v>
                </c:pt>
                <c:pt idx="575">
                  <c:v>1901</c:v>
                </c:pt>
                <c:pt idx="576">
                  <c:v>1902</c:v>
                </c:pt>
                <c:pt idx="577">
                  <c:v>1903</c:v>
                </c:pt>
                <c:pt idx="578">
                  <c:v>1904</c:v>
                </c:pt>
                <c:pt idx="579">
                  <c:v>1905</c:v>
                </c:pt>
                <c:pt idx="580">
                  <c:v>1906</c:v>
                </c:pt>
                <c:pt idx="581">
                  <c:v>1907</c:v>
                </c:pt>
                <c:pt idx="582">
                  <c:v>1908</c:v>
                </c:pt>
                <c:pt idx="583">
                  <c:v>1909</c:v>
                </c:pt>
                <c:pt idx="584">
                  <c:v>1910</c:v>
                </c:pt>
                <c:pt idx="585">
                  <c:v>1911</c:v>
                </c:pt>
                <c:pt idx="586">
                  <c:v>1912</c:v>
                </c:pt>
                <c:pt idx="587">
                  <c:v>1913</c:v>
                </c:pt>
                <c:pt idx="588">
                  <c:v>1914</c:v>
                </c:pt>
                <c:pt idx="589">
                  <c:v>1915</c:v>
                </c:pt>
                <c:pt idx="590">
                  <c:v>1916</c:v>
                </c:pt>
                <c:pt idx="591">
                  <c:v>1917</c:v>
                </c:pt>
                <c:pt idx="592">
                  <c:v>1918</c:v>
                </c:pt>
                <c:pt idx="593">
                  <c:v>1919</c:v>
                </c:pt>
                <c:pt idx="594">
                  <c:v>1920</c:v>
                </c:pt>
                <c:pt idx="595">
                  <c:v>1921</c:v>
                </c:pt>
                <c:pt idx="596">
                  <c:v>1922</c:v>
                </c:pt>
                <c:pt idx="597">
                  <c:v>1923</c:v>
                </c:pt>
                <c:pt idx="598">
                  <c:v>1924</c:v>
                </c:pt>
                <c:pt idx="599">
                  <c:v>1925</c:v>
                </c:pt>
                <c:pt idx="600">
                  <c:v>1926</c:v>
                </c:pt>
                <c:pt idx="601">
                  <c:v>1927</c:v>
                </c:pt>
                <c:pt idx="602">
                  <c:v>1928</c:v>
                </c:pt>
                <c:pt idx="603">
                  <c:v>1929</c:v>
                </c:pt>
                <c:pt idx="604">
                  <c:v>1930</c:v>
                </c:pt>
                <c:pt idx="605">
                  <c:v>1931</c:v>
                </c:pt>
                <c:pt idx="606">
                  <c:v>1932</c:v>
                </c:pt>
                <c:pt idx="607">
                  <c:v>1933</c:v>
                </c:pt>
                <c:pt idx="608">
                  <c:v>1934</c:v>
                </c:pt>
                <c:pt idx="609">
                  <c:v>1935</c:v>
                </c:pt>
                <c:pt idx="610">
                  <c:v>1936</c:v>
                </c:pt>
                <c:pt idx="611">
                  <c:v>1937</c:v>
                </c:pt>
                <c:pt idx="612">
                  <c:v>1938</c:v>
                </c:pt>
                <c:pt idx="613">
                  <c:v>1939</c:v>
                </c:pt>
                <c:pt idx="614">
                  <c:v>1940</c:v>
                </c:pt>
                <c:pt idx="615">
                  <c:v>1941</c:v>
                </c:pt>
                <c:pt idx="616">
                  <c:v>1942</c:v>
                </c:pt>
                <c:pt idx="617">
                  <c:v>1943</c:v>
                </c:pt>
                <c:pt idx="618">
                  <c:v>1944</c:v>
                </c:pt>
                <c:pt idx="619">
                  <c:v>1945</c:v>
                </c:pt>
                <c:pt idx="620">
                  <c:v>1946</c:v>
                </c:pt>
                <c:pt idx="621">
                  <c:v>1947</c:v>
                </c:pt>
                <c:pt idx="622">
                  <c:v>1948</c:v>
                </c:pt>
                <c:pt idx="623">
                  <c:v>1949</c:v>
                </c:pt>
                <c:pt idx="624">
                  <c:v>1950</c:v>
                </c:pt>
                <c:pt idx="625">
                  <c:v>1951</c:v>
                </c:pt>
                <c:pt idx="626">
                  <c:v>1952</c:v>
                </c:pt>
                <c:pt idx="627">
                  <c:v>1953</c:v>
                </c:pt>
                <c:pt idx="628">
                  <c:v>1954</c:v>
                </c:pt>
                <c:pt idx="629">
                  <c:v>1955</c:v>
                </c:pt>
                <c:pt idx="630">
                  <c:v>1956</c:v>
                </c:pt>
                <c:pt idx="631">
                  <c:v>1957</c:v>
                </c:pt>
                <c:pt idx="632">
                  <c:v>1958</c:v>
                </c:pt>
                <c:pt idx="633">
                  <c:v>1959</c:v>
                </c:pt>
                <c:pt idx="634">
                  <c:v>1960</c:v>
                </c:pt>
                <c:pt idx="635">
                  <c:v>1961</c:v>
                </c:pt>
                <c:pt idx="636">
                  <c:v>1962</c:v>
                </c:pt>
                <c:pt idx="637">
                  <c:v>1963</c:v>
                </c:pt>
                <c:pt idx="638">
                  <c:v>1964</c:v>
                </c:pt>
                <c:pt idx="639">
                  <c:v>1965</c:v>
                </c:pt>
                <c:pt idx="640">
                  <c:v>1966</c:v>
                </c:pt>
                <c:pt idx="641">
                  <c:v>1967</c:v>
                </c:pt>
                <c:pt idx="642">
                  <c:v>1968</c:v>
                </c:pt>
                <c:pt idx="643">
                  <c:v>1969</c:v>
                </c:pt>
                <c:pt idx="644">
                  <c:v>1970</c:v>
                </c:pt>
                <c:pt idx="645">
                  <c:v>1971</c:v>
                </c:pt>
                <c:pt idx="646">
                  <c:v>1972</c:v>
                </c:pt>
                <c:pt idx="647">
                  <c:v>1973</c:v>
                </c:pt>
                <c:pt idx="648">
                  <c:v>1974</c:v>
                </c:pt>
                <c:pt idx="649">
                  <c:v>1975</c:v>
                </c:pt>
                <c:pt idx="650">
                  <c:v>1976</c:v>
                </c:pt>
                <c:pt idx="651">
                  <c:v>1977</c:v>
                </c:pt>
                <c:pt idx="652">
                  <c:v>1978</c:v>
                </c:pt>
                <c:pt idx="653">
                  <c:v>1979</c:v>
                </c:pt>
                <c:pt idx="654">
                  <c:v>1980</c:v>
                </c:pt>
                <c:pt idx="655">
                  <c:v>1981</c:v>
                </c:pt>
                <c:pt idx="656">
                  <c:v>1982</c:v>
                </c:pt>
                <c:pt idx="657">
                  <c:v>1983</c:v>
                </c:pt>
                <c:pt idx="658">
                  <c:v>1984</c:v>
                </c:pt>
                <c:pt idx="659">
                  <c:v>1985</c:v>
                </c:pt>
                <c:pt idx="660">
                  <c:v>1986</c:v>
                </c:pt>
                <c:pt idx="661">
                  <c:v>1987</c:v>
                </c:pt>
                <c:pt idx="662">
                  <c:v>1988</c:v>
                </c:pt>
                <c:pt idx="663">
                  <c:v>1989</c:v>
                </c:pt>
                <c:pt idx="664">
                  <c:v>1990</c:v>
                </c:pt>
                <c:pt idx="665">
                  <c:v>1991</c:v>
                </c:pt>
                <c:pt idx="666">
                  <c:v>1992</c:v>
                </c:pt>
                <c:pt idx="667">
                  <c:v>1993</c:v>
                </c:pt>
                <c:pt idx="668">
                  <c:v>1994</c:v>
                </c:pt>
                <c:pt idx="669">
                  <c:v>1995</c:v>
                </c:pt>
                <c:pt idx="670">
                  <c:v>1996</c:v>
                </c:pt>
                <c:pt idx="671">
                  <c:v>1997</c:v>
                </c:pt>
                <c:pt idx="672">
                  <c:v>1998</c:v>
                </c:pt>
                <c:pt idx="673">
                  <c:v>1999</c:v>
                </c:pt>
                <c:pt idx="674">
                  <c:v>2000</c:v>
                </c:pt>
                <c:pt idx="675">
                  <c:v>2001</c:v>
                </c:pt>
                <c:pt idx="676">
                  <c:v>2002</c:v>
                </c:pt>
                <c:pt idx="677">
                  <c:v>2003</c:v>
                </c:pt>
                <c:pt idx="678">
                  <c:v>2004</c:v>
                </c:pt>
                <c:pt idx="679">
                  <c:v>2005</c:v>
                </c:pt>
                <c:pt idx="680">
                  <c:v>2006</c:v>
                </c:pt>
                <c:pt idx="681">
                  <c:v>2007</c:v>
                </c:pt>
                <c:pt idx="682">
                  <c:v>2008</c:v>
                </c:pt>
                <c:pt idx="683">
                  <c:v>2009</c:v>
                </c:pt>
                <c:pt idx="684">
                  <c:v>2010</c:v>
                </c:pt>
                <c:pt idx="685">
                  <c:v>2011</c:v>
                </c:pt>
                <c:pt idx="686">
                  <c:v>2012</c:v>
                </c:pt>
                <c:pt idx="687">
                  <c:v>2013</c:v>
                </c:pt>
                <c:pt idx="688">
                  <c:v>2014</c:v>
                </c:pt>
                <c:pt idx="689">
                  <c:v>2015</c:v>
                </c:pt>
                <c:pt idx="690">
                  <c:v>2016</c:v>
                </c:pt>
                <c:pt idx="691">
                  <c:v>2017</c:v>
                </c:pt>
                <c:pt idx="692">
                  <c:v>2018</c:v>
                </c:pt>
                <c:pt idx="693">
                  <c:v>2019</c:v>
                </c:pt>
                <c:pt idx="694">
                  <c:v>2020</c:v>
                </c:pt>
                <c:pt idx="695">
                  <c:v>2021</c:v>
                </c:pt>
                <c:pt idx="696">
                  <c:v>2022</c:v>
                </c:pt>
                <c:pt idx="697">
                  <c:v>2023</c:v>
                </c:pt>
                <c:pt idx="698">
                  <c:v>2024</c:v>
                </c:pt>
                <c:pt idx="699">
                  <c:v>2025</c:v>
                </c:pt>
                <c:pt idx="700">
                  <c:v>2026</c:v>
                </c:pt>
                <c:pt idx="701">
                  <c:v>2027</c:v>
                </c:pt>
                <c:pt idx="702">
                  <c:v>2028</c:v>
                </c:pt>
                <c:pt idx="703">
                  <c:v>2029</c:v>
                </c:pt>
                <c:pt idx="704">
                  <c:v>2030</c:v>
                </c:pt>
                <c:pt idx="705">
                  <c:v>2031</c:v>
                </c:pt>
                <c:pt idx="706">
                  <c:v>2032</c:v>
                </c:pt>
                <c:pt idx="707">
                  <c:v>2033</c:v>
                </c:pt>
                <c:pt idx="708">
                  <c:v>2034</c:v>
                </c:pt>
                <c:pt idx="709">
                  <c:v>2035</c:v>
                </c:pt>
                <c:pt idx="710">
                  <c:v>2036</c:v>
                </c:pt>
                <c:pt idx="711">
                  <c:v>2037</c:v>
                </c:pt>
                <c:pt idx="712">
                  <c:v>2038</c:v>
                </c:pt>
                <c:pt idx="713">
                  <c:v>2039</c:v>
                </c:pt>
                <c:pt idx="714">
                  <c:v>2040</c:v>
                </c:pt>
                <c:pt idx="715">
                  <c:v>2041</c:v>
                </c:pt>
                <c:pt idx="716">
                  <c:v>2042</c:v>
                </c:pt>
                <c:pt idx="717">
                  <c:v>2043</c:v>
                </c:pt>
                <c:pt idx="718">
                  <c:v>2044</c:v>
                </c:pt>
                <c:pt idx="719">
                  <c:v>2045</c:v>
                </c:pt>
                <c:pt idx="720">
                  <c:v>2046</c:v>
                </c:pt>
                <c:pt idx="721">
                  <c:v>2047</c:v>
                </c:pt>
                <c:pt idx="722">
                  <c:v>2048</c:v>
                </c:pt>
                <c:pt idx="723">
                  <c:v>2049</c:v>
                </c:pt>
                <c:pt idx="724">
                  <c:v>2050</c:v>
                </c:pt>
                <c:pt idx="725">
                  <c:v>2051</c:v>
                </c:pt>
                <c:pt idx="726">
                  <c:v>2052</c:v>
                </c:pt>
                <c:pt idx="727">
                  <c:v>2053</c:v>
                </c:pt>
                <c:pt idx="728">
                  <c:v>2054</c:v>
                </c:pt>
                <c:pt idx="729">
                  <c:v>2055</c:v>
                </c:pt>
                <c:pt idx="730">
                  <c:v>2056</c:v>
                </c:pt>
                <c:pt idx="731">
                  <c:v>2057</c:v>
                </c:pt>
                <c:pt idx="732">
                  <c:v>2058</c:v>
                </c:pt>
                <c:pt idx="733">
                  <c:v>2059</c:v>
                </c:pt>
                <c:pt idx="734">
                  <c:v>2060</c:v>
                </c:pt>
                <c:pt idx="735">
                  <c:v>2061</c:v>
                </c:pt>
                <c:pt idx="736">
                  <c:v>2062</c:v>
                </c:pt>
                <c:pt idx="737">
                  <c:v>2063</c:v>
                </c:pt>
                <c:pt idx="738">
                  <c:v>2064</c:v>
                </c:pt>
                <c:pt idx="739">
                  <c:v>2065</c:v>
                </c:pt>
                <c:pt idx="740">
                  <c:v>2066</c:v>
                </c:pt>
                <c:pt idx="741">
                  <c:v>2067</c:v>
                </c:pt>
                <c:pt idx="742">
                  <c:v>2068</c:v>
                </c:pt>
                <c:pt idx="743">
                  <c:v>2069</c:v>
                </c:pt>
                <c:pt idx="744">
                  <c:v>2070</c:v>
                </c:pt>
                <c:pt idx="745">
                  <c:v>2071</c:v>
                </c:pt>
                <c:pt idx="746">
                  <c:v>2072</c:v>
                </c:pt>
                <c:pt idx="747">
                  <c:v>2073</c:v>
                </c:pt>
                <c:pt idx="748">
                  <c:v>2074</c:v>
                </c:pt>
                <c:pt idx="749">
                  <c:v>2075</c:v>
                </c:pt>
                <c:pt idx="750">
                  <c:v>2076</c:v>
                </c:pt>
                <c:pt idx="751">
                  <c:v>2077</c:v>
                </c:pt>
                <c:pt idx="752">
                  <c:v>2078</c:v>
                </c:pt>
                <c:pt idx="753">
                  <c:v>2079</c:v>
                </c:pt>
                <c:pt idx="754">
                  <c:v>2080</c:v>
                </c:pt>
                <c:pt idx="755">
                  <c:v>2081</c:v>
                </c:pt>
                <c:pt idx="756">
                  <c:v>2082</c:v>
                </c:pt>
                <c:pt idx="757">
                  <c:v>2083</c:v>
                </c:pt>
                <c:pt idx="758">
                  <c:v>2084</c:v>
                </c:pt>
                <c:pt idx="759">
                  <c:v>2085</c:v>
                </c:pt>
                <c:pt idx="760">
                  <c:v>2086</c:v>
                </c:pt>
                <c:pt idx="761">
                  <c:v>2087</c:v>
                </c:pt>
                <c:pt idx="762">
                  <c:v>2088</c:v>
                </c:pt>
                <c:pt idx="763">
                  <c:v>2089</c:v>
                </c:pt>
                <c:pt idx="764">
                  <c:v>2090</c:v>
                </c:pt>
                <c:pt idx="765">
                  <c:v>2091</c:v>
                </c:pt>
                <c:pt idx="766">
                  <c:v>2092</c:v>
                </c:pt>
                <c:pt idx="767">
                  <c:v>2093</c:v>
                </c:pt>
                <c:pt idx="768">
                  <c:v>2094</c:v>
                </c:pt>
                <c:pt idx="769">
                  <c:v>2095</c:v>
                </c:pt>
                <c:pt idx="770">
                  <c:v>2096</c:v>
                </c:pt>
                <c:pt idx="771">
                  <c:v>2097</c:v>
                </c:pt>
                <c:pt idx="772">
                  <c:v>2098</c:v>
                </c:pt>
                <c:pt idx="773">
                  <c:v>2099</c:v>
                </c:pt>
                <c:pt idx="774">
                  <c:v>2100</c:v>
                </c:pt>
                <c:pt idx="775">
                  <c:v>2101</c:v>
                </c:pt>
                <c:pt idx="776">
                  <c:v>2102</c:v>
                </c:pt>
                <c:pt idx="777">
                  <c:v>2103</c:v>
                </c:pt>
                <c:pt idx="778">
                  <c:v>2104</c:v>
                </c:pt>
                <c:pt idx="779">
                  <c:v>2105</c:v>
                </c:pt>
                <c:pt idx="780">
                  <c:v>2106</c:v>
                </c:pt>
                <c:pt idx="781">
                  <c:v>2107</c:v>
                </c:pt>
                <c:pt idx="782">
                  <c:v>2108</c:v>
                </c:pt>
                <c:pt idx="783">
                  <c:v>2109</c:v>
                </c:pt>
                <c:pt idx="784">
                  <c:v>2110</c:v>
                </c:pt>
                <c:pt idx="785">
                  <c:v>2111</c:v>
                </c:pt>
                <c:pt idx="786">
                  <c:v>2112</c:v>
                </c:pt>
                <c:pt idx="787">
                  <c:v>2113</c:v>
                </c:pt>
                <c:pt idx="788">
                  <c:v>2114</c:v>
                </c:pt>
                <c:pt idx="789">
                  <c:v>2115</c:v>
                </c:pt>
                <c:pt idx="790">
                  <c:v>2116</c:v>
                </c:pt>
                <c:pt idx="791">
                  <c:v>2117</c:v>
                </c:pt>
                <c:pt idx="792">
                  <c:v>2118</c:v>
                </c:pt>
                <c:pt idx="793">
                  <c:v>2119</c:v>
                </c:pt>
                <c:pt idx="794">
                  <c:v>2120</c:v>
                </c:pt>
                <c:pt idx="795">
                  <c:v>2121</c:v>
                </c:pt>
                <c:pt idx="796">
                  <c:v>2122</c:v>
                </c:pt>
                <c:pt idx="797">
                  <c:v>2123</c:v>
                </c:pt>
                <c:pt idx="798">
                  <c:v>2124</c:v>
                </c:pt>
                <c:pt idx="799">
                  <c:v>2125</c:v>
                </c:pt>
                <c:pt idx="800">
                  <c:v>2126</c:v>
                </c:pt>
                <c:pt idx="801">
                  <c:v>2127</c:v>
                </c:pt>
                <c:pt idx="802">
                  <c:v>2128</c:v>
                </c:pt>
                <c:pt idx="803">
                  <c:v>2129</c:v>
                </c:pt>
                <c:pt idx="804">
                  <c:v>2130</c:v>
                </c:pt>
                <c:pt idx="805">
                  <c:v>2131</c:v>
                </c:pt>
                <c:pt idx="806">
                  <c:v>2132</c:v>
                </c:pt>
                <c:pt idx="807">
                  <c:v>2133</c:v>
                </c:pt>
                <c:pt idx="808">
                  <c:v>2134</c:v>
                </c:pt>
                <c:pt idx="809">
                  <c:v>2135</c:v>
                </c:pt>
                <c:pt idx="810">
                  <c:v>2136</c:v>
                </c:pt>
                <c:pt idx="811">
                  <c:v>2137</c:v>
                </c:pt>
                <c:pt idx="812">
                  <c:v>2138</c:v>
                </c:pt>
                <c:pt idx="813">
                  <c:v>2139</c:v>
                </c:pt>
                <c:pt idx="814">
                  <c:v>2140</c:v>
                </c:pt>
                <c:pt idx="815">
                  <c:v>2141</c:v>
                </c:pt>
                <c:pt idx="816">
                  <c:v>2142</c:v>
                </c:pt>
                <c:pt idx="817">
                  <c:v>2143</c:v>
                </c:pt>
                <c:pt idx="818">
                  <c:v>2144</c:v>
                </c:pt>
                <c:pt idx="819">
                  <c:v>2145</c:v>
                </c:pt>
                <c:pt idx="820">
                  <c:v>2146</c:v>
                </c:pt>
                <c:pt idx="821">
                  <c:v>2147</c:v>
                </c:pt>
                <c:pt idx="822">
                  <c:v>2148</c:v>
                </c:pt>
                <c:pt idx="823">
                  <c:v>2149</c:v>
                </c:pt>
                <c:pt idx="824">
                  <c:v>2150</c:v>
                </c:pt>
                <c:pt idx="825">
                  <c:v>2151</c:v>
                </c:pt>
                <c:pt idx="826">
                  <c:v>2152</c:v>
                </c:pt>
                <c:pt idx="827">
                  <c:v>2153</c:v>
                </c:pt>
                <c:pt idx="828">
                  <c:v>2154</c:v>
                </c:pt>
                <c:pt idx="829">
                  <c:v>2155</c:v>
                </c:pt>
                <c:pt idx="830">
                  <c:v>2156</c:v>
                </c:pt>
                <c:pt idx="831">
                  <c:v>2157</c:v>
                </c:pt>
                <c:pt idx="832">
                  <c:v>2158</c:v>
                </c:pt>
                <c:pt idx="833">
                  <c:v>2159</c:v>
                </c:pt>
                <c:pt idx="834">
                  <c:v>2160</c:v>
                </c:pt>
                <c:pt idx="835">
                  <c:v>2161</c:v>
                </c:pt>
                <c:pt idx="836">
                  <c:v>2162</c:v>
                </c:pt>
                <c:pt idx="837">
                  <c:v>2163</c:v>
                </c:pt>
                <c:pt idx="838">
                  <c:v>2164</c:v>
                </c:pt>
                <c:pt idx="839">
                  <c:v>2165</c:v>
                </c:pt>
                <c:pt idx="840">
                  <c:v>2166</c:v>
                </c:pt>
                <c:pt idx="841">
                  <c:v>2167</c:v>
                </c:pt>
                <c:pt idx="842">
                  <c:v>2168</c:v>
                </c:pt>
                <c:pt idx="843">
                  <c:v>2169</c:v>
                </c:pt>
                <c:pt idx="844">
                  <c:v>2170</c:v>
                </c:pt>
                <c:pt idx="845">
                  <c:v>2171</c:v>
                </c:pt>
                <c:pt idx="846">
                  <c:v>2172</c:v>
                </c:pt>
                <c:pt idx="847">
                  <c:v>2173</c:v>
                </c:pt>
                <c:pt idx="848">
                  <c:v>2174</c:v>
                </c:pt>
                <c:pt idx="849">
                  <c:v>2175</c:v>
                </c:pt>
                <c:pt idx="850">
                  <c:v>2176</c:v>
                </c:pt>
                <c:pt idx="851">
                  <c:v>2177</c:v>
                </c:pt>
                <c:pt idx="852">
                  <c:v>2178</c:v>
                </c:pt>
                <c:pt idx="853">
                  <c:v>2179</c:v>
                </c:pt>
                <c:pt idx="854">
                  <c:v>2180</c:v>
                </c:pt>
                <c:pt idx="855">
                  <c:v>2181</c:v>
                </c:pt>
                <c:pt idx="856">
                  <c:v>2182</c:v>
                </c:pt>
                <c:pt idx="857">
                  <c:v>2183</c:v>
                </c:pt>
                <c:pt idx="858">
                  <c:v>2184</c:v>
                </c:pt>
                <c:pt idx="859">
                  <c:v>2185</c:v>
                </c:pt>
                <c:pt idx="860">
                  <c:v>2186</c:v>
                </c:pt>
                <c:pt idx="861">
                  <c:v>2187</c:v>
                </c:pt>
                <c:pt idx="862">
                  <c:v>2188</c:v>
                </c:pt>
                <c:pt idx="863">
                  <c:v>2189</c:v>
                </c:pt>
                <c:pt idx="864">
                  <c:v>2190</c:v>
                </c:pt>
                <c:pt idx="865">
                  <c:v>2191</c:v>
                </c:pt>
                <c:pt idx="866">
                  <c:v>2192</c:v>
                </c:pt>
                <c:pt idx="867">
                  <c:v>2193</c:v>
                </c:pt>
                <c:pt idx="868">
                  <c:v>2194</c:v>
                </c:pt>
                <c:pt idx="869">
                  <c:v>2195</c:v>
                </c:pt>
                <c:pt idx="870">
                  <c:v>2196</c:v>
                </c:pt>
                <c:pt idx="871">
                  <c:v>2197</c:v>
                </c:pt>
                <c:pt idx="872">
                  <c:v>2198</c:v>
                </c:pt>
                <c:pt idx="873">
                  <c:v>2199</c:v>
                </c:pt>
                <c:pt idx="874">
                  <c:v>2200</c:v>
                </c:pt>
                <c:pt idx="875">
                  <c:v>2201</c:v>
                </c:pt>
                <c:pt idx="876">
                  <c:v>2202</c:v>
                </c:pt>
                <c:pt idx="877">
                  <c:v>2203</c:v>
                </c:pt>
                <c:pt idx="878">
                  <c:v>2204</c:v>
                </c:pt>
                <c:pt idx="879">
                  <c:v>2205</c:v>
                </c:pt>
                <c:pt idx="880">
                  <c:v>2206</c:v>
                </c:pt>
                <c:pt idx="881">
                  <c:v>2207</c:v>
                </c:pt>
                <c:pt idx="882">
                  <c:v>2208</c:v>
                </c:pt>
                <c:pt idx="883">
                  <c:v>2209</c:v>
                </c:pt>
                <c:pt idx="884">
                  <c:v>2210</c:v>
                </c:pt>
                <c:pt idx="885">
                  <c:v>2211</c:v>
                </c:pt>
                <c:pt idx="886">
                  <c:v>2212</c:v>
                </c:pt>
                <c:pt idx="887">
                  <c:v>2213</c:v>
                </c:pt>
                <c:pt idx="888">
                  <c:v>2214</c:v>
                </c:pt>
                <c:pt idx="889">
                  <c:v>2215</c:v>
                </c:pt>
                <c:pt idx="890">
                  <c:v>2216</c:v>
                </c:pt>
                <c:pt idx="891">
                  <c:v>2217</c:v>
                </c:pt>
                <c:pt idx="892">
                  <c:v>2218</c:v>
                </c:pt>
                <c:pt idx="893">
                  <c:v>2219</c:v>
                </c:pt>
                <c:pt idx="894">
                  <c:v>2220</c:v>
                </c:pt>
                <c:pt idx="895">
                  <c:v>2221</c:v>
                </c:pt>
                <c:pt idx="896">
                  <c:v>2222</c:v>
                </c:pt>
                <c:pt idx="897">
                  <c:v>2223</c:v>
                </c:pt>
                <c:pt idx="898">
                  <c:v>2224</c:v>
                </c:pt>
                <c:pt idx="899">
                  <c:v>2225</c:v>
                </c:pt>
                <c:pt idx="900">
                  <c:v>2226</c:v>
                </c:pt>
                <c:pt idx="901">
                  <c:v>2227</c:v>
                </c:pt>
                <c:pt idx="902">
                  <c:v>2228</c:v>
                </c:pt>
                <c:pt idx="903">
                  <c:v>2229</c:v>
                </c:pt>
                <c:pt idx="904">
                  <c:v>2230</c:v>
                </c:pt>
                <c:pt idx="905">
                  <c:v>2231</c:v>
                </c:pt>
                <c:pt idx="906">
                  <c:v>2232</c:v>
                </c:pt>
                <c:pt idx="907">
                  <c:v>2233</c:v>
                </c:pt>
                <c:pt idx="908">
                  <c:v>2234</c:v>
                </c:pt>
                <c:pt idx="909">
                  <c:v>2235</c:v>
                </c:pt>
                <c:pt idx="910">
                  <c:v>2236</c:v>
                </c:pt>
                <c:pt idx="911">
                  <c:v>2237</c:v>
                </c:pt>
                <c:pt idx="912">
                  <c:v>2238</c:v>
                </c:pt>
                <c:pt idx="913">
                  <c:v>2239</c:v>
                </c:pt>
                <c:pt idx="914">
                  <c:v>2240</c:v>
                </c:pt>
                <c:pt idx="915">
                  <c:v>2241</c:v>
                </c:pt>
                <c:pt idx="916">
                  <c:v>2242</c:v>
                </c:pt>
                <c:pt idx="917">
                  <c:v>2243</c:v>
                </c:pt>
                <c:pt idx="918">
                  <c:v>2244</c:v>
                </c:pt>
                <c:pt idx="919">
                  <c:v>2245</c:v>
                </c:pt>
                <c:pt idx="920">
                  <c:v>2246</c:v>
                </c:pt>
                <c:pt idx="921">
                  <c:v>2247</c:v>
                </c:pt>
                <c:pt idx="922">
                  <c:v>2248</c:v>
                </c:pt>
                <c:pt idx="923">
                  <c:v>2249</c:v>
                </c:pt>
                <c:pt idx="924">
                  <c:v>2250</c:v>
                </c:pt>
                <c:pt idx="925">
                  <c:v>2251</c:v>
                </c:pt>
                <c:pt idx="926">
                  <c:v>2252</c:v>
                </c:pt>
                <c:pt idx="927">
                  <c:v>2253</c:v>
                </c:pt>
                <c:pt idx="928">
                  <c:v>2254</c:v>
                </c:pt>
                <c:pt idx="929">
                  <c:v>2255</c:v>
                </c:pt>
                <c:pt idx="930">
                  <c:v>2256</c:v>
                </c:pt>
                <c:pt idx="931">
                  <c:v>2257</c:v>
                </c:pt>
                <c:pt idx="932">
                  <c:v>2258</c:v>
                </c:pt>
                <c:pt idx="933">
                  <c:v>2259</c:v>
                </c:pt>
                <c:pt idx="934">
                  <c:v>2260</c:v>
                </c:pt>
                <c:pt idx="935">
                  <c:v>2261</c:v>
                </c:pt>
                <c:pt idx="936">
                  <c:v>2262</c:v>
                </c:pt>
                <c:pt idx="937">
                  <c:v>2263</c:v>
                </c:pt>
                <c:pt idx="938">
                  <c:v>2264</c:v>
                </c:pt>
                <c:pt idx="939">
                  <c:v>2265</c:v>
                </c:pt>
                <c:pt idx="940">
                  <c:v>2266</c:v>
                </c:pt>
                <c:pt idx="941">
                  <c:v>2267</c:v>
                </c:pt>
                <c:pt idx="942">
                  <c:v>2268</c:v>
                </c:pt>
                <c:pt idx="943">
                  <c:v>2269</c:v>
                </c:pt>
                <c:pt idx="944">
                  <c:v>2270</c:v>
                </c:pt>
                <c:pt idx="945">
                  <c:v>2271</c:v>
                </c:pt>
                <c:pt idx="946">
                  <c:v>2272</c:v>
                </c:pt>
                <c:pt idx="947">
                  <c:v>2273</c:v>
                </c:pt>
                <c:pt idx="948">
                  <c:v>2274</c:v>
                </c:pt>
                <c:pt idx="949">
                  <c:v>2275</c:v>
                </c:pt>
                <c:pt idx="950">
                  <c:v>2276</c:v>
                </c:pt>
                <c:pt idx="951">
                  <c:v>2277</c:v>
                </c:pt>
                <c:pt idx="952">
                  <c:v>2278</c:v>
                </c:pt>
                <c:pt idx="953">
                  <c:v>2279</c:v>
                </c:pt>
                <c:pt idx="954">
                  <c:v>2280</c:v>
                </c:pt>
                <c:pt idx="955">
                  <c:v>2281</c:v>
                </c:pt>
                <c:pt idx="956">
                  <c:v>2282</c:v>
                </c:pt>
                <c:pt idx="957">
                  <c:v>2283</c:v>
                </c:pt>
                <c:pt idx="958">
                  <c:v>2284</c:v>
                </c:pt>
                <c:pt idx="959">
                  <c:v>2285</c:v>
                </c:pt>
                <c:pt idx="960">
                  <c:v>2286</c:v>
                </c:pt>
                <c:pt idx="961">
                  <c:v>2287</c:v>
                </c:pt>
                <c:pt idx="962">
                  <c:v>2288</c:v>
                </c:pt>
                <c:pt idx="963">
                  <c:v>2289</c:v>
                </c:pt>
                <c:pt idx="964">
                  <c:v>2290</c:v>
                </c:pt>
                <c:pt idx="965">
                  <c:v>2291</c:v>
                </c:pt>
                <c:pt idx="966">
                  <c:v>2292</c:v>
                </c:pt>
                <c:pt idx="967">
                  <c:v>2293</c:v>
                </c:pt>
                <c:pt idx="968">
                  <c:v>2294</c:v>
                </c:pt>
                <c:pt idx="969">
                  <c:v>2295</c:v>
                </c:pt>
                <c:pt idx="970">
                  <c:v>2296</c:v>
                </c:pt>
                <c:pt idx="971">
                  <c:v>2297</c:v>
                </c:pt>
                <c:pt idx="972">
                  <c:v>2298</c:v>
                </c:pt>
                <c:pt idx="973">
                  <c:v>2299</c:v>
                </c:pt>
                <c:pt idx="974">
                  <c:v>2300</c:v>
                </c:pt>
              </c:numCache>
            </c:numRef>
          </c:xVal>
          <c:yVal>
            <c:numRef>
              <c:f>'Original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92105728"/>
        <c:axId val="92140672"/>
      </c:scatterChart>
      <c:valAx>
        <c:axId val="92105728"/>
        <c:scaling>
          <c:orientation val="minMax"/>
          <c:max val="1759.1"/>
          <c:min val="1472.82"/>
        </c:scaling>
        <c:axPos val="b"/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51032184906219"/>
              <c:y val="0.882008440520258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140672"/>
        <c:crossesAt val="0.1"/>
        <c:crossBetween val="midCat"/>
        <c:majorUnit val="19.079999999999988"/>
        <c:minorUnit val="9.5400000000000009"/>
      </c:valAx>
      <c:valAx>
        <c:axId val="92140672"/>
        <c:scaling>
          <c:orientation val="minMax"/>
          <c:max val="0.55000000000000004"/>
          <c:min val="0.1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Strasbourg CPI</a:t>
                </a:r>
              </a:p>
            </c:rich>
          </c:tx>
          <c:layout>
            <c:manualLayout>
              <c:xMode val="edge"/>
              <c:yMode val="edge"/>
              <c:x val="2.2038597137834046E-2"/>
              <c:y val="0.3598830426203063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105728"/>
        <c:crossesAt val="1472.82"/>
        <c:crossBetween val="midCat"/>
        <c:majorUnit val="0.05"/>
        <c:minorUnit val="1.0000000000000005E-2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1180555555555562" footer="0.51180555555555562"/>
    <c:pageSetup firstPageNumber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Antwerp Consumer Price Index (5 year avr.)</a:t>
            </a:r>
          </a:p>
        </c:rich>
      </c:tx>
      <c:layout>
        <c:manualLayout>
          <c:xMode val="edge"/>
          <c:yMode val="edge"/>
          <c:x val="0.20798926048830979"/>
          <c:y val="3.539833206101385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570263497362955"/>
          <c:y val="0.22418943638642153"/>
          <c:w val="0.8360892789165828"/>
          <c:h val="0.57817275699655768"/>
        </c:manualLayout>
      </c:layout>
      <c:scatterChart>
        <c:scatterStyle val="lineMarker"/>
        <c:ser>
          <c:idx val="0"/>
          <c:order val="0"/>
          <c:tx>
            <c:strRef>
              <c:f>'Original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'Original Data'!$A$71:$A$1243</c:f>
              <c:numCache>
                <c:formatCode>General</c:formatCode>
                <c:ptCount val="1173"/>
                <c:pt idx="0">
                  <c:v>1326</c:v>
                </c:pt>
                <c:pt idx="1">
                  <c:v>1327</c:v>
                </c:pt>
                <c:pt idx="2">
                  <c:v>1328</c:v>
                </c:pt>
                <c:pt idx="3">
                  <c:v>1329</c:v>
                </c:pt>
                <c:pt idx="4">
                  <c:v>1330</c:v>
                </c:pt>
                <c:pt idx="5">
                  <c:v>1331</c:v>
                </c:pt>
                <c:pt idx="6">
                  <c:v>1332</c:v>
                </c:pt>
                <c:pt idx="7">
                  <c:v>1333</c:v>
                </c:pt>
                <c:pt idx="8">
                  <c:v>1334</c:v>
                </c:pt>
                <c:pt idx="9">
                  <c:v>1335</c:v>
                </c:pt>
                <c:pt idx="10">
                  <c:v>1336</c:v>
                </c:pt>
                <c:pt idx="11">
                  <c:v>1337</c:v>
                </c:pt>
                <c:pt idx="12">
                  <c:v>1338</c:v>
                </c:pt>
                <c:pt idx="13">
                  <c:v>1339</c:v>
                </c:pt>
                <c:pt idx="14">
                  <c:v>1340</c:v>
                </c:pt>
                <c:pt idx="15">
                  <c:v>1341</c:v>
                </c:pt>
                <c:pt idx="16">
                  <c:v>1342</c:v>
                </c:pt>
                <c:pt idx="17">
                  <c:v>1343</c:v>
                </c:pt>
                <c:pt idx="18">
                  <c:v>1344</c:v>
                </c:pt>
                <c:pt idx="19">
                  <c:v>1345</c:v>
                </c:pt>
                <c:pt idx="20">
                  <c:v>1346</c:v>
                </c:pt>
                <c:pt idx="21">
                  <c:v>1347</c:v>
                </c:pt>
                <c:pt idx="22">
                  <c:v>1348</c:v>
                </c:pt>
                <c:pt idx="23">
                  <c:v>1349</c:v>
                </c:pt>
                <c:pt idx="24">
                  <c:v>1350</c:v>
                </c:pt>
                <c:pt idx="25">
                  <c:v>1351</c:v>
                </c:pt>
                <c:pt idx="26">
                  <c:v>1352</c:v>
                </c:pt>
                <c:pt idx="27">
                  <c:v>1353</c:v>
                </c:pt>
                <c:pt idx="28">
                  <c:v>1354</c:v>
                </c:pt>
                <c:pt idx="29">
                  <c:v>1355</c:v>
                </c:pt>
                <c:pt idx="30">
                  <c:v>1356</c:v>
                </c:pt>
                <c:pt idx="31">
                  <c:v>1357</c:v>
                </c:pt>
                <c:pt idx="32">
                  <c:v>1358</c:v>
                </c:pt>
                <c:pt idx="33">
                  <c:v>1359</c:v>
                </c:pt>
                <c:pt idx="34">
                  <c:v>1360</c:v>
                </c:pt>
                <c:pt idx="35">
                  <c:v>1361</c:v>
                </c:pt>
                <c:pt idx="36">
                  <c:v>1362</c:v>
                </c:pt>
                <c:pt idx="37">
                  <c:v>1363</c:v>
                </c:pt>
                <c:pt idx="38">
                  <c:v>1364</c:v>
                </c:pt>
                <c:pt idx="39">
                  <c:v>1365</c:v>
                </c:pt>
                <c:pt idx="40">
                  <c:v>1366</c:v>
                </c:pt>
                <c:pt idx="41">
                  <c:v>1367</c:v>
                </c:pt>
                <c:pt idx="42">
                  <c:v>1368</c:v>
                </c:pt>
                <c:pt idx="43">
                  <c:v>1369</c:v>
                </c:pt>
                <c:pt idx="44">
                  <c:v>1370</c:v>
                </c:pt>
                <c:pt idx="45">
                  <c:v>1371</c:v>
                </c:pt>
                <c:pt idx="46">
                  <c:v>1372</c:v>
                </c:pt>
                <c:pt idx="47">
                  <c:v>1373</c:v>
                </c:pt>
                <c:pt idx="48">
                  <c:v>1374</c:v>
                </c:pt>
                <c:pt idx="49">
                  <c:v>1375</c:v>
                </c:pt>
                <c:pt idx="50">
                  <c:v>1376</c:v>
                </c:pt>
                <c:pt idx="51">
                  <c:v>1377</c:v>
                </c:pt>
                <c:pt idx="52">
                  <c:v>1378</c:v>
                </c:pt>
                <c:pt idx="53">
                  <c:v>1379</c:v>
                </c:pt>
                <c:pt idx="54">
                  <c:v>1380</c:v>
                </c:pt>
                <c:pt idx="55">
                  <c:v>1381</c:v>
                </c:pt>
                <c:pt idx="56">
                  <c:v>1382</c:v>
                </c:pt>
                <c:pt idx="57">
                  <c:v>1383</c:v>
                </c:pt>
                <c:pt idx="58">
                  <c:v>1384</c:v>
                </c:pt>
                <c:pt idx="59">
                  <c:v>1385</c:v>
                </c:pt>
                <c:pt idx="60">
                  <c:v>1386</c:v>
                </c:pt>
                <c:pt idx="61">
                  <c:v>1387</c:v>
                </c:pt>
                <c:pt idx="62">
                  <c:v>1388</c:v>
                </c:pt>
                <c:pt idx="63">
                  <c:v>1389</c:v>
                </c:pt>
                <c:pt idx="64">
                  <c:v>1390</c:v>
                </c:pt>
                <c:pt idx="65">
                  <c:v>1391</c:v>
                </c:pt>
                <c:pt idx="66">
                  <c:v>1392</c:v>
                </c:pt>
                <c:pt idx="67">
                  <c:v>1393</c:v>
                </c:pt>
                <c:pt idx="68">
                  <c:v>1394</c:v>
                </c:pt>
                <c:pt idx="69">
                  <c:v>1395</c:v>
                </c:pt>
                <c:pt idx="70">
                  <c:v>1396</c:v>
                </c:pt>
                <c:pt idx="71">
                  <c:v>1397</c:v>
                </c:pt>
                <c:pt idx="72">
                  <c:v>1398</c:v>
                </c:pt>
                <c:pt idx="73">
                  <c:v>1399</c:v>
                </c:pt>
                <c:pt idx="74">
                  <c:v>1400</c:v>
                </c:pt>
                <c:pt idx="75">
                  <c:v>1401</c:v>
                </c:pt>
                <c:pt idx="76">
                  <c:v>1402</c:v>
                </c:pt>
                <c:pt idx="77">
                  <c:v>1403</c:v>
                </c:pt>
                <c:pt idx="78">
                  <c:v>1404</c:v>
                </c:pt>
                <c:pt idx="79">
                  <c:v>1405</c:v>
                </c:pt>
                <c:pt idx="80">
                  <c:v>1406</c:v>
                </c:pt>
                <c:pt idx="81">
                  <c:v>1407</c:v>
                </c:pt>
                <c:pt idx="82">
                  <c:v>1408</c:v>
                </c:pt>
                <c:pt idx="83">
                  <c:v>1409</c:v>
                </c:pt>
                <c:pt idx="84">
                  <c:v>1410</c:v>
                </c:pt>
                <c:pt idx="85">
                  <c:v>1411</c:v>
                </c:pt>
                <c:pt idx="86">
                  <c:v>1412</c:v>
                </c:pt>
                <c:pt idx="87">
                  <c:v>1413</c:v>
                </c:pt>
                <c:pt idx="88">
                  <c:v>1414</c:v>
                </c:pt>
                <c:pt idx="89">
                  <c:v>1415</c:v>
                </c:pt>
                <c:pt idx="90">
                  <c:v>1416</c:v>
                </c:pt>
                <c:pt idx="91">
                  <c:v>1417</c:v>
                </c:pt>
                <c:pt idx="92">
                  <c:v>1418</c:v>
                </c:pt>
                <c:pt idx="93">
                  <c:v>1419</c:v>
                </c:pt>
                <c:pt idx="94">
                  <c:v>1420</c:v>
                </c:pt>
                <c:pt idx="95">
                  <c:v>1421</c:v>
                </c:pt>
                <c:pt idx="96">
                  <c:v>1422</c:v>
                </c:pt>
                <c:pt idx="97">
                  <c:v>1423</c:v>
                </c:pt>
                <c:pt idx="98">
                  <c:v>1424</c:v>
                </c:pt>
                <c:pt idx="99">
                  <c:v>1425</c:v>
                </c:pt>
                <c:pt idx="100">
                  <c:v>1426</c:v>
                </c:pt>
                <c:pt idx="101">
                  <c:v>1427</c:v>
                </c:pt>
                <c:pt idx="102">
                  <c:v>1428</c:v>
                </c:pt>
                <c:pt idx="103">
                  <c:v>1429</c:v>
                </c:pt>
                <c:pt idx="104">
                  <c:v>1430</c:v>
                </c:pt>
                <c:pt idx="105">
                  <c:v>1431</c:v>
                </c:pt>
                <c:pt idx="106">
                  <c:v>1432</c:v>
                </c:pt>
                <c:pt idx="107">
                  <c:v>1433</c:v>
                </c:pt>
                <c:pt idx="108">
                  <c:v>1434</c:v>
                </c:pt>
                <c:pt idx="109">
                  <c:v>1435</c:v>
                </c:pt>
                <c:pt idx="110">
                  <c:v>1436</c:v>
                </c:pt>
                <c:pt idx="111">
                  <c:v>1437</c:v>
                </c:pt>
                <c:pt idx="112">
                  <c:v>1438</c:v>
                </c:pt>
                <c:pt idx="113">
                  <c:v>1439</c:v>
                </c:pt>
                <c:pt idx="114">
                  <c:v>1440</c:v>
                </c:pt>
                <c:pt idx="115">
                  <c:v>1441</c:v>
                </c:pt>
                <c:pt idx="116">
                  <c:v>1442</c:v>
                </c:pt>
                <c:pt idx="117">
                  <c:v>1443</c:v>
                </c:pt>
                <c:pt idx="118">
                  <c:v>1444</c:v>
                </c:pt>
                <c:pt idx="119">
                  <c:v>1445</c:v>
                </c:pt>
                <c:pt idx="120">
                  <c:v>1446</c:v>
                </c:pt>
                <c:pt idx="121">
                  <c:v>1447</c:v>
                </c:pt>
                <c:pt idx="122">
                  <c:v>1448</c:v>
                </c:pt>
                <c:pt idx="123">
                  <c:v>1449</c:v>
                </c:pt>
                <c:pt idx="124">
                  <c:v>1450</c:v>
                </c:pt>
                <c:pt idx="125">
                  <c:v>1451</c:v>
                </c:pt>
                <c:pt idx="126">
                  <c:v>1452</c:v>
                </c:pt>
                <c:pt idx="127">
                  <c:v>1453</c:v>
                </c:pt>
                <c:pt idx="128">
                  <c:v>1454</c:v>
                </c:pt>
                <c:pt idx="129">
                  <c:v>1455</c:v>
                </c:pt>
                <c:pt idx="130">
                  <c:v>1456</c:v>
                </c:pt>
                <c:pt idx="131">
                  <c:v>1457</c:v>
                </c:pt>
                <c:pt idx="132">
                  <c:v>1458</c:v>
                </c:pt>
                <c:pt idx="133">
                  <c:v>1459</c:v>
                </c:pt>
                <c:pt idx="134">
                  <c:v>1460</c:v>
                </c:pt>
                <c:pt idx="135">
                  <c:v>1461</c:v>
                </c:pt>
                <c:pt idx="136">
                  <c:v>1462</c:v>
                </c:pt>
                <c:pt idx="137">
                  <c:v>1463</c:v>
                </c:pt>
                <c:pt idx="138">
                  <c:v>1464</c:v>
                </c:pt>
                <c:pt idx="139">
                  <c:v>1465</c:v>
                </c:pt>
                <c:pt idx="140">
                  <c:v>1466</c:v>
                </c:pt>
                <c:pt idx="141">
                  <c:v>1467</c:v>
                </c:pt>
                <c:pt idx="142">
                  <c:v>1468</c:v>
                </c:pt>
                <c:pt idx="143">
                  <c:v>1469</c:v>
                </c:pt>
                <c:pt idx="144">
                  <c:v>1470</c:v>
                </c:pt>
                <c:pt idx="145">
                  <c:v>1471</c:v>
                </c:pt>
                <c:pt idx="146">
                  <c:v>1472</c:v>
                </c:pt>
                <c:pt idx="147">
                  <c:v>1473</c:v>
                </c:pt>
                <c:pt idx="148">
                  <c:v>1474</c:v>
                </c:pt>
                <c:pt idx="149">
                  <c:v>1475</c:v>
                </c:pt>
                <c:pt idx="150">
                  <c:v>1476</c:v>
                </c:pt>
                <c:pt idx="151">
                  <c:v>1477</c:v>
                </c:pt>
                <c:pt idx="152">
                  <c:v>1478</c:v>
                </c:pt>
                <c:pt idx="153">
                  <c:v>1479</c:v>
                </c:pt>
                <c:pt idx="154">
                  <c:v>1480</c:v>
                </c:pt>
                <c:pt idx="155">
                  <c:v>1481</c:v>
                </c:pt>
                <c:pt idx="156">
                  <c:v>1482</c:v>
                </c:pt>
                <c:pt idx="157">
                  <c:v>1483</c:v>
                </c:pt>
                <c:pt idx="158">
                  <c:v>1484</c:v>
                </c:pt>
                <c:pt idx="159">
                  <c:v>1485</c:v>
                </c:pt>
                <c:pt idx="160">
                  <c:v>1486</c:v>
                </c:pt>
                <c:pt idx="161">
                  <c:v>1487</c:v>
                </c:pt>
                <c:pt idx="162">
                  <c:v>1488</c:v>
                </c:pt>
                <c:pt idx="163">
                  <c:v>1489</c:v>
                </c:pt>
                <c:pt idx="164">
                  <c:v>1490</c:v>
                </c:pt>
                <c:pt idx="165">
                  <c:v>1491</c:v>
                </c:pt>
                <c:pt idx="166">
                  <c:v>1492</c:v>
                </c:pt>
                <c:pt idx="167">
                  <c:v>1493</c:v>
                </c:pt>
                <c:pt idx="168">
                  <c:v>1494</c:v>
                </c:pt>
                <c:pt idx="169">
                  <c:v>1495</c:v>
                </c:pt>
                <c:pt idx="170">
                  <c:v>1496</c:v>
                </c:pt>
                <c:pt idx="171">
                  <c:v>1497</c:v>
                </c:pt>
                <c:pt idx="172">
                  <c:v>1498</c:v>
                </c:pt>
                <c:pt idx="173">
                  <c:v>1499</c:v>
                </c:pt>
                <c:pt idx="174">
                  <c:v>1500</c:v>
                </c:pt>
                <c:pt idx="175">
                  <c:v>1501</c:v>
                </c:pt>
                <c:pt idx="176">
                  <c:v>1502</c:v>
                </c:pt>
                <c:pt idx="177">
                  <c:v>1503</c:v>
                </c:pt>
                <c:pt idx="178">
                  <c:v>1504</c:v>
                </c:pt>
                <c:pt idx="179">
                  <c:v>1505</c:v>
                </c:pt>
                <c:pt idx="180">
                  <c:v>1506</c:v>
                </c:pt>
                <c:pt idx="181">
                  <c:v>1507</c:v>
                </c:pt>
                <c:pt idx="182">
                  <c:v>1508</c:v>
                </c:pt>
                <c:pt idx="183">
                  <c:v>1509</c:v>
                </c:pt>
                <c:pt idx="184">
                  <c:v>1510</c:v>
                </c:pt>
                <c:pt idx="185">
                  <c:v>1511</c:v>
                </c:pt>
                <c:pt idx="186">
                  <c:v>1512</c:v>
                </c:pt>
                <c:pt idx="187">
                  <c:v>1513</c:v>
                </c:pt>
                <c:pt idx="188">
                  <c:v>1514</c:v>
                </c:pt>
                <c:pt idx="189">
                  <c:v>1515</c:v>
                </c:pt>
                <c:pt idx="190">
                  <c:v>1516</c:v>
                </c:pt>
                <c:pt idx="191">
                  <c:v>1517</c:v>
                </c:pt>
                <c:pt idx="192">
                  <c:v>1518</c:v>
                </c:pt>
                <c:pt idx="193">
                  <c:v>1519</c:v>
                </c:pt>
                <c:pt idx="194">
                  <c:v>1520</c:v>
                </c:pt>
                <c:pt idx="195">
                  <c:v>1521</c:v>
                </c:pt>
                <c:pt idx="196">
                  <c:v>1522</c:v>
                </c:pt>
                <c:pt idx="197">
                  <c:v>1523</c:v>
                </c:pt>
                <c:pt idx="198">
                  <c:v>1524</c:v>
                </c:pt>
                <c:pt idx="199">
                  <c:v>1525</c:v>
                </c:pt>
                <c:pt idx="200">
                  <c:v>1526</c:v>
                </c:pt>
                <c:pt idx="201">
                  <c:v>1527</c:v>
                </c:pt>
                <c:pt idx="202">
                  <c:v>1528</c:v>
                </c:pt>
                <c:pt idx="203">
                  <c:v>1529</c:v>
                </c:pt>
                <c:pt idx="204">
                  <c:v>1530</c:v>
                </c:pt>
                <c:pt idx="205">
                  <c:v>1531</c:v>
                </c:pt>
                <c:pt idx="206">
                  <c:v>1532</c:v>
                </c:pt>
                <c:pt idx="207">
                  <c:v>1533</c:v>
                </c:pt>
                <c:pt idx="208">
                  <c:v>1534</c:v>
                </c:pt>
                <c:pt idx="209">
                  <c:v>1535</c:v>
                </c:pt>
                <c:pt idx="210">
                  <c:v>1536</c:v>
                </c:pt>
                <c:pt idx="211">
                  <c:v>1537</c:v>
                </c:pt>
                <c:pt idx="212">
                  <c:v>1538</c:v>
                </c:pt>
                <c:pt idx="213">
                  <c:v>1539</c:v>
                </c:pt>
                <c:pt idx="214">
                  <c:v>1540</c:v>
                </c:pt>
                <c:pt idx="215">
                  <c:v>1541</c:v>
                </c:pt>
                <c:pt idx="216">
                  <c:v>1542</c:v>
                </c:pt>
                <c:pt idx="217">
                  <c:v>1543</c:v>
                </c:pt>
                <c:pt idx="218">
                  <c:v>1544</c:v>
                </c:pt>
                <c:pt idx="219">
                  <c:v>1545</c:v>
                </c:pt>
                <c:pt idx="220">
                  <c:v>1546</c:v>
                </c:pt>
                <c:pt idx="221">
                  <c:v>1547</c:v>
                </c:pt>
                <c:pt idx="222">
                  <c:v>1548</c:v>
                </c:pt>
                <c:pt idx="223">
                  <c:v>1549</c:v>
                </c:pt>
                <c:pt idx="224">
                  <c:v>1550</c:v>
                </c:pt>
                <c:pt idx="225">
                  <c:v>1551</c:v>
                </c:pt>
                <c:pt idx="226">
                  <c:v>1552</c:v>
                </c:pt>
                <c:pt idx="227">
                  <c:v>1553</c:v>
                </c:pt>
                <c:pt idx="228">
                  <c:v>1554</c:v>
                </c:pt>
                <c:pt idx="229">
                  <c:v>1555</c:v>
                </c:pt>
                <c:pt idx="230">
                  <c:v>1556</c:v>
                </c:pt>
                <c:pt idx="231">
                  <c:v>1557</c:v>
                </c:pt>
                <c:pt idx="232">
                  <c:v>1558</c:v>
                </c:pt>
                <c:pt idx="233">
                  <c:v>1559</c:v>
                </c:pt>
                <c:pt idx="234">
                  <c:v>1560</c:v>
                </c:pt>
                <c:pt idx="235">
                  <c:v>1561</c:v>
                </c:pt>
                <c:pt idx="236">
                  <c:v>1562</c:v>
                </c:pt>
                <c:pt idx="237">
                  <c:v>1563</c:v>
                </c:pt>
                <c:pt idx="238">
                  <c:v>1564</c:v>
                </c:pt>
                <c:pt idx="239">
                  <c:v>1565</c:v>
                </c:pt>
                <c:pt idx="240">
                  <c:v>1566</c:v>
                </c:pt>
                <c:pt idx="241">
                  <c:v>1567</c:v>
                </c:pt>
                <c:pt idx="242">
                  <c:v>1568</c:v>
                </c:pt>
                <c:pt idx="243">
                  <c:v>1569</c:v>
                </c:pt>
                <c:pt idx="244">
                  <c:v>1570</c:v>
                </c:pt>
                <c:pt idx="245">
                  <c:v>1571</c:v>
                </c:pt>
                <c:pt idx="246">
                  <c:v>1572</c:v>
                </c:pt>
                <c:pt idx="247">
                  <c:v>1573</c:v>
                </c:pt>
                <c:pt idx="248">
                  <c:v>1574</c:v>
                </c:pt>
                <c:pt idx="249">
                  <c:v>1575</c:v>
                </c:pt>
                <c:pt idx="250">
                  <c:v>1576</c:v>
                </c:pt>
                <c:pt idx="251">
                  <c:v>1577</c:v>
                </c:pt>
                <c:pt idx="252">
                  <c:v>1578</c:v>
                </c:pt>
                <c:pt idx="253">
                  <c:v>1579</c:v>
                </c:pt>
                <c:pt idx="254">
                  <c:v>1580</c:v>
                </c:pt>
                <c:pt idx="255">
                  <c:v>1581</c:v>
                </c:pt>
                <c:pt idx="256">
                  <c:v>1582</c:v>
                </c:pt>
                <c:pt idx="257">
                  <c:v>1583</c:v>
                </c:pt>
                <c:pt idx="258">
                  <c:v>1584</c:v>
                </c:pt>
                <c:pt idx="259">
                  <c:v>1585</c:v>
                </c:pt>
                <c:pt idx="260">
                  <c:v>1586</c:v>
                </c:pt>
                <c:pt idx="261">
                  <c:v>1587</c:v>
                </c:pt>
                <c:pt idx="262">
                  <c:v>1588</c:v>
                </c:pt>
                <c:pt idx="263">
                  <c:v>1589</c:v>
                </c:pt>
                <c:pt idx="264">
                  <c:v>1590</c:v>
                </c:pt>
                <c:pt idx="265">
                  <c:v>1591</c:v>
                </c:pt>
                <c:pt idx="266">
                  <c:v>1592</c:v>
                </c:pt>
                <c:pt idx="267">
                  <c:v>1593</c:v>
                </c:pt>
                <c:pt idx="268">
                  <c:v>1594</c:v>
                </c:pt>
                <c:pt idx="269">
                  <c:v>1595</c:v>
                </c:pt>
                <c:pt idx="270">
                  <c:v>1596</c:v>
                </c:pt>
                <c:pt idx="271">
                  <c:v>1597</c:v>
                </c:pt>
                <c:pt idx="272">
                  <c:v>1598</c:v>
                </c:pt>
                <c:pt idx="273">
                  <c:v>1599</c:v>
                </c:pt>
                <c:pt idx="274">
                  <c:v>1600</c:v>
                </c:pt>
                <c:pt idx="275">
                  <c:v>1601</c:v>
                </c:pt>
                <c:pt idx="276">
                  <c:v>1602</c:v>
                </c:pt>
                <c:pt idx="277">
                  <c:v>1603</c:v>
                </c:pt>
                <c:pt idx="278">
                  <c:v>1604</c:v>
                </c:pt>
                <c:pt idx="279">
                  <c:v>1605</c:v>
                </c:pt>
                <c:pt idx="280">
                  <c:v>1606</c:v>
                </c:pt>
                <c:pt idx="281">
                  <c:v>1607</c:v>
                </c:pt>
                <c:pt idx="282">
                  <c:v>1608</c:v>
                </c:pt>
                <c:pt idx="283">
                  <c:v>1609</c:v>
                </c:pt>
                <c:pt idx="284">
                  <c:v>1610</c:v>
                </c:pt>
                <c:pt idx="285">
                  <c:v>1611</c:v>
                </c:pt>
                <c:pt idx="286">
                  <c:v>1612</c:v>
                </c:pt>
                <c:pt idx="287">
                  <c:v>1613</c:v>
                </c:pt>
                <c:pt idx="288">
                  <c:v>1614</c:v>
                </c:pt>
                <c:pt idx="289">
                  <c:v>1615</c:v>
                </c:pt>
                <c:pt idx="290">
                  <c:v>1616</c:v>
                </c:pt>
                <c:pt idx="291">
                  <c:v>1617</c:v>
                </c:pt>
                <c:pt idx="292">
                  <c:v>1618</c:v>
                </c:pt>
                <c:pt idx="293">
                  <c:v>1619</c:v>
                </c:pt>
                <c:pt idx="294">
                  <c:v>1620</c:v>
                </c:pt>
                <c:pt idx="295">
                  <c:v>1621</c:v>
                </c:pt>
                <c:pt idx="296">
                  <c:v>1622</c:v>
                </c:pt>
                <c:pt idx="297">
                  <c:v>1623</c:v>
                </c:pt>
                <c:pt idx="298">
                  <c:v>1624</c:v>
                </c:pt>
                <c:pt idx="299">
                  <c:v>1625</c:v>
                </c:pt>
                <c:pt idx="300">
                  <c:v>1626</c:v>
                </c:pt>
                <c:pt idx="301">
                  <c:v>1627</c:v>
                </c:pt>
                <c:pt idx="302">
                  <c:v>1628</c:v>
                </c:pt>
                <c:pt idx="303">
                  <c:v>1629</c:v>
                </c:pt>
                <c:pt idx="304">
                  <c:v>1630</c:v>
                </c:pt>
                <c:pt idx="305">
                  <c:v>1631</c:v>
                </c:pt>
                <c:pt idx="306">
                  <c:v>1632</c:v>
                </c:pt>
                <c:pt idx="307">
                  <c:v>1633</c:v>
                </c:pt>
                <c:pt idx="308">
                  <c:v>1634</c:v>
                </c:pt>
                <c:pt idx="309">
                  <c:v>1635</c:v>
                </c:pt>
                <c:pt idx="310">
                  <c:v>1636</c:v>
                </c:pt>
                <c:pt idx="311">
                  <c:v>1637</c:v>
                </c:pt>
                <c:pt idx="312">
                  <c:v>1638</c:v>
                </c:pt>
                <c:pt idx="313">
                  <c:v>1639</c:v>
                </c:pt>
                <c:pt idx="314">
                  <c:v>1640</c:v>
                </c:pt>
                <c:pt idx="315">
                  <c:v>1641</c:v>
                </c:pt>
                <c:pt idx="316">
                  <c:v>1642</c:v>
                </c:pt>
                <c:pt idx="317">
                  <c:v>1643</c:v>
                </c:pt>
                <c:pt idx="318">
                  <c:v>1644</c:v>
                </c:pt>
                <c:pt idx="319">
                  <c:v>1645</c:v>
                </c:pt>
                <c:pt idx="320">
                  <c:v>1646</c:v>
                </c:pt>
                <c:pt idx="321">
                  <c:v>1647</c:v>
                </c:pt>
                <c:pt idx="322">
                  <c:v>1648</c:v>
                </c:pt>
                <c:pt idx="323">
                  <c:v>1649</c:v>
                </c:pt>
                <c:pt idx="324">
                  <c:v>1650</c:v>
                </c:pt>
                <c:pt idx="325">
                  <c:v>1651</c:v>
                </c:pt>
                <c:pt idx="326">
                  <c:v>1652</c:v>
                </c:pt>
                <c:pt idx="327">
                  <c:v>1653</c:v>
                </c:pt>
                <c:pt idx="328">
                  <c:v>1654</c:v>
                </c:pt>
                <c:pt idx="329">
                  <c:v>1655</c:v>
                </c:pt>
                <c:pt idx="330">
                  <c:v>1656</c:v>
                </c:pt>
                <c:pt idx="331">
                  <c:v>1657</c:v>
                </c:pt>
                <c:pt idx="332">
                  <c:v>1658</c:v>
                </c:pt>
                <c:pt idx="333">
                  <c:v>1659</c:v>
                </c:pt>
                <c:pt idx="334">
                  <c:v>1660</c:v>
                </c:pt>
                <c:pt idx="335">
                  <c:v>1661</c:v>
                </c:pt>
                <c:pt idx="336">
                  <c:v>1662</c:v>
                </c:pt>
                <c:pt idx="337">
                  <c:v>1663</c:v>
                </c:pt>
                <c:pt idx="338">
                  <c:v>1664</c:v>
                </c:pt>
                <c:pt idx="339">
                  <c:v>1665</c:v>
                </c:pt>
                <c:pt idx="340">
                  <c:v>1666</c:v>
                </c:pt>
                <c:pt idx="341">
                  <c:v>1667</c:v>
                </c:pt>
                <c:pt idx="342">
                  <c:v>1668</c:v>
                </c:pt>
                <c:pt idx="343">
                  <c:v>1669</c:v>
                </c:pt>
                <c:pt idx="344">
                  <c:v>1670</c:v>
                </c:pt>
                <c:pt idx="345">
                  <c:v>1671</c:v>
                </c:pt>
                <c:pt idx="346">
                  <c:v>1672</c:v>
                </c:pt>
                <c:pt idx="347">
                  <c:v>1673</c:v>
                </c:pt>
                <c:pt idx="348">
                  <c:v>1674</c:v>
                </c:pt>
                <c:pt idx="349">
                  <c:v>1675</c:v>
                </c:pt>
                <c:pt idx="350">
                  <c:v>1676</c:v>
                </c:pt>
                <c:pt idx="351">
                  <c:v>1677</c:v>
                </c:pt>
                <c:pt idx="352">
                  <c:v>1678</c:v>
                </c:pt>
                <c:pt idx="353">
                  <c:v>1679</c:v>
                </c:pt>
                <c:pt idx="354">
                  <c:v>1680</c:v>
                </c:pt>
                <c:pt idx="355">
                  <c:v>1681</c:v>
                </c:pt>
                <c:pt idx="356">
                  <c:v>1682</c:v>
                </c:pt>
                <c:pt idx="357">
                  <c:v>1683</c:v>
                </c:pt>
                <c:pt idx="358">
                  <c:v>1684</c:v>
                </c:pt>
                <c:pt idx="359">
                  <c:v>1685</c:v>
                </c:pt>
                <c:pt idx="360">
                  <c:v>1686</c:v>
                </c:pt>
                <c:pt idx="361">
                  <c:v>1687</c:v>
                </c:pt>
                <c:pt idx="362">
                  <c:v>1688</c:v>
                </c:pt>
                <c:pt idx="363">
                  <c:v>1689</c:v>
                </c:pt>
                <c:pt idx="364">
                  <c:v>1690</c:v>
                </c:pt>
                <c:pt idx="365">
                  <c:v>1691</c:v>
                </c:pt>
                <c:pt idx="366">
                  <c:v>1692</c:v>
                </c:pt>
                <c:pt idx="367">
                  <c:v>1693</c:v>
                </c:pt>
                <c:pt idx="368">
                  <c:v>1694</c:v>
                </c:pt>
                <c:pt idx="369">
                  <c:v>1695</c:v>
                </c:pt>
                <c:pt idx="370">
                  <c:v>1696</c:v>
                </c:pt>
                <c:pt idx="371">
                  <c:v>1697</c:v>
                </c:pt>
                <c:pt idx="372">
                  <c:v>1698</c:v>
                </c:pt>
                <c:pt idx="373">
                  <c:v>1699</c:v>
                </c:pt>
                <c:pt idx="374">
                  <c:v>1700</c:v>
                </c:pt>
                <c:pt idx="375">
                  <c:v>1701</c:v>
                </c:pt>
                <c:pt idx="376">
                  <c:v>1702</c:v>
                </c:pt>
                <c:pt idx="377">
                  <c:v>1703</c:v>
                </c:pt>
                <c:pt idx="378">
                  <c:v>1704</c:v>
                </c:pt>
                <c:pt idx="379">
                  <c:v>1705</c:v>
                </c:pt>
                <c:pt idx="380">
                  <c:v>1706</c:v>
                </c:pt>
                <c:pt idx="381">
                  <c:v>1707</c:v>
                </c:pt>
                <c:pt idx="382">
                  <c:v>1708</c:v>
                </c:pt>
                <c:pt idx="383">
                  <c:v>1709</c:v>
                </c:pt>
                <c:pt idx="384">
                  <c:v>1710</c:v>
                </c:pt>
                <c:pt idx="385">
                  <c:v>1711</c:v>
                </c:pt>
                <c:pt idx="386">
                  <c:v>1712</c:v>
                </c:pt>
                <c:pt idx="387">
                  <c:v>1713</c:v>
                </c:pt>
                <c:pt idx="388">
                  <c:v>1714</c:v>
                </c:pt>
                <c:pt idx="389">
                  <c:v>1715</c:v>
                </c:pt>
                <c:pt idx="390">
                  <c:v>1716</c:v>
                </c:pt>
                <c:pt idx="391">
                  <c:v>1717</c:v>
                </c:pt>
                <c:pt idx="392">
                  <c:v>1718</c:v>
                </c:pt>
                <c:pt idx="393">
                  <c:v>1719</c:v>
                </c:pt>
                <c:pt idx="394">
                  <c:v>1720</c:v>
                </c:pt>
                <c:pt idx="395">
                  <c:v>1721</c:v>
                </c:pt>
                <c:pt idx="396">
                  <c:v>1722</c:v>
                </c:pt>
                <c:pt idx="397">
                  <c:v>1723</c:v>
                </c:pt>
                <c:pt idx="398">
                  <c:v>1724</c:v>
                </c:pt>
                <c:pt idx="399">
                  <c:v>1725</c:v>
                </c:pt>
                <c:pt idx="400">
                  <c:v>1726</c:v>
                </c:pt>
                <c:pt idx="401">
                  <c:v>1727</c:v>
                </c:pt>
                <c:pt idx="402">
                  <c:v>1728</c:v>
                </c:pt>
                <c:pt idx="403">
                  <c:v>1729</c:v>
                </c:pt>
                <c:pt idx="404">
                  <c:v>1730</c:v>
                </c:pt>
                <c:pt idx="405">
                  <c:v>1731</c:v>
                </c:pt>
                <c:pt idx="406">
                  <c:v>1732</c:v>
                </c:pt>
                <c:pt idx="407">
                  <c:v>1733</c:v>
                </c:pt>
                <c:pt idx="408">
                  <c:v>1734</c:v>
                </c:pt>
                <c:pt idx="409">
                  <c:v>1735</c:v>
                </c:pt>
                <c:pt idx="410">
                  <c:v>1736</c:v>
                </c:pt>
                <c:pt idx="411">
                  <c:v>1737</c:v>
                </c:pt>
                <c:pt idx="412">
                  <c:v>1738</c:v>
                </c:pt>
                <c:pt idx="413">
                  <c:v>1739</c:v>
                </c:pt>
                <c:pt idx="414">
                  <c:v>1740</c:v>
                </c:pt>
                <c:pt idx="415">
                  <c:v>1741</c:v>
                </c:pt>
                <c:pt idx="416">
                  <c:v>1742</c:v>
                </c:pt>
                <c:pt idx="417">
                  <c:v>1743</c:v>
                </c:pt>
                <c:pt idx="418">
                  <c:v>1744</c:v>
                </c:pt>
                <c:pt idx="419">
                  <c:v>1745</c:v>
                </c:pt>
                <c:pt idx="420">
                  <c:v>1746</c:v>
                </c:pt>
                <c:pt idx="421">
                  <c:v>1747</c:v>
                </c:pt>
                <c:pt idx="422">
                  <c:v>1748</c:v>
                </c:pt>
                <c:pt idx="423">
                  <c:v>1749</c:v>
                </c:pt>
                <c:pt idx="424">
                  <c:v>1750</c:v>
                </c:pt>
                <c:pt idx="425">
                  <c:v>1751</c:v>
                </c:pt>
                <c:pt idx="426">
                  <c:v>1752</c:v>
                </c:pt>
                <c:pt idx="427">
                  <c:v>1753</c:v>
                </c:pt>
                <c:pt idx="428">
                  <c:v>1754</c:v>
                </c:pt>
                <c:pt idx="429">
                  <c:v>1755</c:v>
                </c:pt>
                <c:pt idx="430">
                  <c:v>1756</c:v>
                </c:pt>
                <c:pt idx="431">
                  <c:v>1757</c:v>
                </c:pt>
                <c:pt idx="432">
                  <c:v>1758</c:v>
                </c:pt>
                <c:pt idx="433">
                  <c:v>1759</c:v>
                </c:pt>
                <c:pt idx="434">
                  <c:v>1760</c:v>
                </c:pt>
                <c:pt idx="435">
                  <c:v>1761</c:v>
                </c:pt>
                <c:pt idx="436">
                  <c:v>1762</c:v>
                </c:pt>
                <c:pt idx="437">
                  <c:v>1763</c:v>
                </c:pt>
                <c:pt idx="438">
                  <c:v>1764</c:v>
                </c:pt>
                <c:pt idx="439">
                  <c:v>1765</c:v>
                </c:pt>
                <c:pt idx="440">
                  <c:v>1766</c:v>
                </c:pt>
                <c:pt idx="441">
                  <c:v>1767</c:v>
                </c:pt>
                <c:pt idx="442">
                  <c:v>1768</c:v>
                </c:pt>
                <c:pt idx="443">
                  <c:v>1769</c:v>
                </c:pt>
                <c:pt idx="444">
                  <c:v>1770</c:v>
                </c:pt>
                <c:pt idx="445">
                  <c:v>1771</c:v>
                </c:pt>
                <c:pt idx="446">
                  <c:v>1772</c:v>
                </c:pt>
                <c:pt idx="447">
                  <c:v>1773</c:v>
                </c:pt>
                <c:pt idx="448">
                  <c:v>1774</c:v>
                </c:pt>
                <c:pt idx="449">
                  <c:v>1775</c:v>
                </c:pt>
                <c:pt idx="450">
                  <c:v>1776</c:v>
                </c:pt>
                <c:pt idx="451">
                  <c:v>1777</c:v>
                </c:pt>
                <c:pt idx="452">
                  <c:v>1778</c:v>
                </c:pt>
                <c:pt idx="453">
                  <c:v>1779</c:v>
                </c:pt>
                <c:pt idx="454">
                  <c:v>1780</c:v>
                </c:pt>
                <c:pt idx="455">
                  <c:v>1781</c:v>
                </c:pt>
                <c:pt idx="456">
                  <c:v>1782</c:v>
                </c:pt>
                <c:pt idx="457">
                  <c:v>1783</c:v>
                </c:pt>
                <c:pt idx="458">
                  <c:v>1784</c:v>
                </c:pt>
                <c:pt idx="459">
                  <c:v>1785</c:v>
                </c:pt>
                <c:pt idx="460">
                  <c:v>1786</c:v>
                </c:pt>
                <c:pt idx="461">
                  <c:v>1787</c:v>
                </c:pt>
                <c:pt idx="462">
                  <c:v>1788</c:v>
                </c:pt>
                <c:pt idx="463">
                  <c:v>1789</c:v>
                </c:pt>
                <c:pt idx="464">
                  <c:v>1790</c:v>
                </c:pt>
                <c:pt idx="465">
                  <c:v>1791</c:v>
                </c:pt>
                <c:pt idx="466">
                  <c:v>1792</c:v>
                </c:pt>
                <c:pt idx="467">
                  <c:v>1793</c:v>
                </c:pt>
                <c:pt idx="468">
                  <c:v>1794</c:v>
                </c:pt>
                <c:pt idx="469">
                  <c:v>1795</c:v>
                </c:pt>
                <c:pt idx="470">
                  <c:v>1796</c:v>
                </c:pt>
                <c:pt idx="471">
                  <c:v>1797</c:v>
                </c:pt>
                <c:pt idx="472">
                  <c:v>1798</c:v>
                </c:pt>
                <c:pt idx="473">
                  <c:v>1799</c:v>
                </c:pt>
                <c:pt idx="474">
                  <c:v>1800</c:v>
                </c:pt>
                <c:pt idx="475">
                  <c:v>1801</c:v>
                </c:pt>
                <c:pt idx="476">
                  <c:v>1802</c:v>
                </c:pt>
                <c:pt idx="477">
                  <c:v>1803</c:v>
                </c:pt>
                <c:pt idx="478">
                  <c:v>1804</c:v>
                </c:pt>
                <c:pt idx="479">
                  <c:v>1805</c:v>
                </c:pt>
                <c:pt idx="480">
                  <c:v>1806</c:v>
                </c:pt>
                <c:pt idx="481">
                  <c:v>1807</c:v>
                </c:pt>
                <c:pt idx="482">
                  <c:v>1808</c:v>
                </c:pt>
                <c:pt idx="483">
                  <c:v>1809</c:v>
                </c:pt>
                <c:pt idx="484">
                  <c:v>1810</c:v>
                </c:pt>
                <c:pt idx="485">
                  <c:v>1811</c:v>
                </c:pt>
                <c:pt idx="486">
                  <c:v>1812</c:v>
                </c:pt>
                <c:pt idx="487">
                  <c:v>1813</c:v>
                </c:pt>
                <c:pt idx="488">
                  <c:v>1814</c:v>
                </c:pt>
                <c:pt idx="489">
                  <c:v>1815</c:v>
                </c:pt>
                <c:pt idx="490">
                  <c:v>1816</c:v>
                </c:pt>
                <c:pt idx="491">
                  <c:v>1817</c:v>
                </c:pt>
                <c:pt idx="492">
                  <c:v>1818</c:v>
                </c:pt>
                <c:pt idx="493">
                  <c:v>1819</c:v>
                </c:pt>
                <c:pt idx="494">
                  <c:v>1820</c:v>
                </c:pt>
                <c:pt idx="495">
                  <c:v>1821</c:v>
                </c:pt>
                <c:pt idx="496">
                  <c:v>1822</c:v>
                </c:pt>
                <c:pt idx="497">
                  <c:v>1823</c:v>
                </c:pt>
                <c:pt idx="498">
                  <c:v>1824</c:v>
                </c:pt>
                <c:pt idx="499">
                  <c:v>1825</c:v>
                </c:pt>
                <c:pt idx="500">
                  <c:v>1826</c:v>
                </c:pt>
                <c:pt idx="501">
                  <c:v>1827</c:v>
                </c:pt>
                <c:pt idx="502">
                  <c:v>1828</c:v>
                </c:pt>
                <c:pt idx="503">
                  <c:v>1829</c:v>
                </c:pt>
                <c:pt idx="504">
                  <c:v>1830</c:v>
                </c:pt>
                <c:pt idx="505">
                  <c:v>1831</c:v>
                </c:pt>
                <c:pt idx="506">
                  <c:v>1832</c:v>
                </c:pt>
                <c:pt idx="507">
                  <c:v>1833</c:v>
                </c:pt>
                <c:pt idx="508">
                  <c:v>1834</c:v>
                </c:pt>
                <c:pt idx="509">
                  <c:v>1835</c:v>
                </c:pt>
                <c:pt idx="510">
                  <c:v>1836</c:v>
                </c:pt>
                <c:pt idx="511">
                  <c:v>1837</c:v>
                </c:pt>
                <c:pt idx="512">
                  <c:v>1838</c:v>
                </c:pt>
                <c:pt idx="513">
                  <c:v>1839</c:v>
                </c:pt>
                <c:pt idx="514">
                  <c:v>1840</c:v>
                </c:pt>
                <c:pt idx="515">
                  <c:v>1841</c:v>
                </c:pt>
                <c:pt idx="516">
                  <c:v>1842</c:v>
                </c:pt>
                <c:pt idx="517">
                  <c:v>1843</c:v>
                </c:pt>
                <c:pt idx="518">
                  <c:v>1844</c:v>
                </c:pt>
                <c:pt idx="519">
                  <c:v>1845</c:v>
                </c:pt>
                <c:pt idx="520">
                  <c:v>1846</c:v>
                </c:pt>
                <c:pt idx="521">
                  <c:v>1847</c:v>
                </c:pt>
                <c:pt idx="522">
                  <c:v>1848</c:v>
                </c:pt>
                <c:pt idx="523">
                  <c:v>1849</c:v>
                </c:pt>
                <c:pt idx="524">
                  <c:v>1850</c:v>
                </c:pt>
                <c:pt idx="525">
                  <c:v>1851</c:v>
                </c:pt>
                <c:pt idx="526">
                  <c:v>1852</c:v>
                </c:pt>
                <c:pt idx="527">
                  <c:v>1853</c:v>
                </c:pt>
                <c:pt idx="528">
                  <c:v>1854</c:v>
                </c:pt>
                <c:pt idx="529">
                  <c:v>1855</c:v>
                </c:pt>
                <c:pt idx="530">
                  <c:v>1856</c:v>
                </c:pt>
                <c:pt idx="531">
                  <c:v>1857</c:v>
                </c:pt>
                <c:pt idx="532">
                  <c:v>1858</c:v>
                </c:pt>
                <c:pt idx="533">
                  <c:v>1859</c:v>
                </c:pt>
                <c:pt idx="534">
                  <c:v>1860</c:v>
                </c:pt>
                <c:pt idx="535">
                  <c:v>1861</c:v>
                </c:pt>
                <c:pt idx="536">
                  <c:v>1862</c:v>
                </c:pt>
                <c:pt idx="537">
                  <c:v>1863</c:v>
                </c:pt>
                <c:pt idx="538">
                  <c:v>1864</c:v>
                </c:pt>
                <c:pt idx="539">
                  <c:v>1865</c:v>
                </c:pt>
                <c:pt idx="540">
                  <c:v>1866</c:v>
                </c:pt>
                <c:pt idx="541">
                  <c:v>1867</c:v>
                </c:pt>
                <c:pt idx="542">
                  <c:v>1868</c:v>
                </c:pt>
                <c:pt idx="543">
                  <c:v>1869</c:v>
                </c:pt>
                <c:pt idx="544">
                  <c:v>1870</c:v>
                </c:pt>
                <c:pt idx="545">
                  <c:v>1871</c:v>
                </c:pt>
                <c:pt idx="546">
                  <c:v>1872</c:v>
                </c:pt>
                <c:pt idx="547">
                  <c:v>1873</c:v>
                </c:pt>
                <c:pt idx="548">
                  <c:v>1874</c:v>
                </c:pt>
                <c:pt idx="549">
                  <c:v>1875</c:v>
                </c:pt>
                <c:pt idx="550">
                  <c:v>1876</c:v>
                </c:pt>
                <c:pt idx="551">
                  <c:v>1877</c:v>
                </c:pt>
                <c:pt idx="552">
                  <c:v>1878</c:v>
                </c:pt>
                <c:pt idx="553">
                  <c:v>1879</c:v>
                </c:pt>
                <c:pt idx="554">
                  <c:v>1880</c:v>
                </c:pt>
                <c:pt idx="555">
                  <c:v>1881</c:v>
                </c:pt>
                <c:pt idx="556">
                  <c:v>1882</c:v>
                </c:pt>
                <c:pt idx="557">
                  <c:v>1883</c:v>
                </c:pt>
                <c:pt idx="558">
                  <c:v>1884</c:v>
                </c:pt>
                <c:pt idx="559">
                  <c:v>1885</c:v>
                </c:pt>
                <c:pt idx="560">
                  <c:v>1886</c:v>
                </c:pt>
                <c:pt idx="561">
                  <c:v>1887</c:v>
                </c:pt>
                <c:pt idx="562">
                  <c:v>1888</c:v>
                </c:pt>
                <c:pt idx="563">
                  <c:v>1889</c:v>
                </c:pt>
                <c:pt idx="564">
                  <c:v>1890</c:v>
                </c:pt>
                <c:pt idx="565">
                  <c:v>1891</c:v>
                </c:pt>
                <c:pt idx="566">
                  <c:v>1892</c:v>
                </c:pt>
                <c:pt idx="567">
                  <c:v>1893</c:v>
                </c:pt>
                <c:pt idx="568">
                  <c:v>1894</c:v>
                </c:pt>
                <c:pt idx="569">
                  <c:v>1895</c:v>
                </c:pt>
                <c:pt idx="570">
                  <c:v>1896</c:v>
                </c:pt>
                <c:pt idx="571">
                  <c:v>1897</c:v>
                </c:pt>
                <c:pt idx="572">
                  <c:v>1898</c:v>
                </c:pt>
                <c:pt idx="573">
                  <c:v>1899</c:v>
                </c:pt>
                <c:pt idx="574">
                  <c:v>1900</c:v>
                </c:pt>
                <c:pt idx="575">
                  <c:v>1901</c:v>
                </c:pt>
                <c:pt idx="576">
                  <c:v>1902</c:v>
                </c:pt>
                <c:pt idx="577">
                  <c:v>1903</c:v>
                </c:pt>
                <c:pt idx="578">
                  <c:v>1904</c:v>
                </c:pt>
                <c:pt idx="579">
                  <c:v>1905</c:v>
                </c:pt>
                <c:pt idx="580">
                  <c:v>1906</c:v>
                </c:pt>
                <c:pt idx="581">
                  <c:v>1907</c:v>
                </c:pt>
                <c:pt idx="582">
                  <c:v>1908</c:v>
                </c:pt>
                <c:pt idx="583">
                  <c:v>1909</c:v>
                </c:pt>
                <c:pt idx="584">
                  <c:v>1910</c:v>
                </c:pt>
                <c:pt idx="585">
                  <c:v>1911</c:v>
                </c:pt>
                <c:pt idx="586">
                  <c:v>1912</c:v>
                </c:pt>
                <c:pt idx="587">
                  <c:v>1913</c:v>
                </c:pt>
                <c:pt idx="588">
                  <c:v>1914</c:v>
                </c:pt>
                <c:pt idx="589">
                  <c:v>1915</c:v>
                </c:pt>
                <c:pt idx="590">
                  <c:v>1916</c:v>
                </c:pt>
                <c:pt idx="591">
                  <c:v>1917</c:v>
                </c:pt>
                <c:pt idx="592">
                  <c:v>1918</c:v>
                </c:pt>
                <c:pt idx="593">
                  <c:v>1919</c:v>
                </c:pt>
                <c:pt idx="594">
                  <c:v>1920</c:v>
                </c:pt>
                <c:pt idx="595">
                  <c:v>1921</c:v>
                </c:pt>
                <c:pt idx="596">
                  <c:v>1922</c:v>
                </c:pt>
                <c:pt idx="597">
                  <c:v>1923</c:v>
                </c:pt>
                <c:pt idx="598">
                  <c:v>1924</c:v>
                </c:pt>
                <c:pt idx="599">
                  <c:v>1925</c:v>
                </c:pt>
                <c:pt idx="600">
                  <c:v>1926</c:v>
                </c:pt>
                <c:pt idx="601">
                  <c:v>1927</c:v>
                </c:pt>
                <c:pt idx="602">
                  <c:v>1928</c:v>
                </c:pt>
                <c:pt idx="603">
                  <c:v>1929</c:v>
                </c:pt>
                <c:pt idx="604">
                  <c:v>1930</c:v>
                </c:pt>
                <c:pt idx="605">
                  <c:v>1931</c:v>
                </c:pt>
                <c:pt idx="606">
                  <c:v>1932</c:v>
                </c:pt>
                <c:pt idx="607">
                  <c:v>1933</c:v>
                </c:pt>
                <c:pt idx="608">
                  <c:v>1934</c:v>
                </c:pt>
                <c:pt idx="609">
                  <c:v>1935</c:v>
                </c:pt>
                <c:pt idx="610">
                  <c:v>1936</c:v>
                </c:pt>
                <c:pt idx="611">
                  <c:v>1937</c:v>
                </c:pt>
                <c:pt idx="612">
                  <c:v>1938</c:v>
                </c:pt>
                <c:pt idx="613">
                  <c:v>1939</c:v>
                </c:pt>
                <c:pt idx="614">
                  <c:v>1940</c:v>
                </c:pt>
                <c:pt idx="615">
                  <c:v>1941</c:v>
                </c:pt>
                <c:pt idx="616">
                  <c:v>1942</c:v>
                </c:pt>
                <c:pt idx="617">
                  <c:v>1943</c:v>
                </c:pt>
                <c:pt idx="618">
                  <c:v>1944</c:v>
                </c:pt>
                <c:pt idx="619">
                  <c:v>1945</c:v>
                </c:pt>
                <c:pt idx="620">
                  <c:v>1946</c:v>
                </c:pt>
                <c:pt idx="621">
                  <c:v>1947</c:v>
                </c:pt>
                <c:pt idx="622">
                  <c:v>1948</c:v>
                </c:pt>
                <c:pt idx="623">
                  <c:v>1949</c:v>
                </c:pt>
                <c:pt idx="624">
                  <c:v>1950</c:v>
                </c:pt>
                <c:pt idx="625">
                  <c:v>1951</c:v>
                </c:pt>
                <c:pt idx="626">
                  <c:v>1952</c:v>
                </c:pt>
                <c:pt idx="627">
                  <c:v>1953</c:v>
                </c:pt>
                <c:pt idx="628">
                  <c:v>1954</c:v>
                </c:pt>
                <c:pt idx="629">
                  <c:v>1955</c:v>
                </c:pt>
                <c:pt idx="630">
                  <c:v>1956</c:v>
                </c:pt>
                <c:pt idx="631">
                  <c:v>1957</c:v>
                </c:pt>
                <c:pt idx="632">
                  <c:v>1958</c:v>
                </c:pt>
                <c:pt idx="633">
                  <c:v>1959</c:v>
                </c:pt>
                <c:pt idx="634">
                  <c:v>1960</c:v>
                </c:pt>
                <c:pt idx="635">
                  <c:v>1961</c:v>
                </c:pt>
                <c:pt idx="636">
                  <c:v>1962</c:v>
                </c:pt>
                <c:pt idx="637">
                  <c:v>1963</c:v>
                </c:pt>
                <c:pt idx="638">
                  <c:v>1964</c:v>
                </c:pt>
                <c:pt idx="639">
                  <c:v>1965</c:v>
                </c:pt>
                <c:pt idx="640">
                  <c:v>1966</c:v>
                </c:pt>
                <c:pt idx="641">
                  <c:v>1967</c:v>
                </c:pt>
                <c:pt idx="642">
                  <c:v>1968</c:v>
                </c:pt>
                <c:pt idx="643">
                  <c:v>1969</c:v>
                </c:pt>
                <c:pt idx="644">
                  <c:v>1970</c:v>
                </c:pt>
                <c:pt idx="645">
                  <c:v>1971</c:v>
                </c:pt>
                <c:pt idx="646">
                  <c:v>1972</c:v>
                </c:pt>
                <c:pt idx="647">
                  <c:v>1973</c:v>
                </c:pt>
                <c:pt idx="648">
                  <c:v>1974</c:v>
                </c:pt>
                <c:pt idx="649">
                  <c:v>1975</c:v>
                </c:pt>
                <c:pt idx="650">
                  <c:v>1976</c:v>
                </c:pt>
                <c:pt idx="651">
                  <c:v>1977</c:v>
                </c:pt>
                <c:pt idx="652">
                  <c:v>1978</c:v>
                </c:pt>
                <c:pt idx="653">
                  <c:v>1979</c:v>
                </c:pt>
                <c:pt idx="654">
                  <c:v>1980</c:v>
                </c:pt>
                <c:pt idx="655">
                  <c:v>1981</c:v>
                </c:pt>
                <c:pt idx="656">
                  <c:v>1982</c:v>
                </c:pt>
                <c:pt idx="657">
                  <c:v>1983</c:v>
                </c:pt>
                <c:pt idx="658">
                  <c:v>1984</c:v>
                </c:pt>
                <c:pt idx="659">
                  <c:v>1985</c:v>
                </c:pt>
                <c:pt idx="660">
                  <c:v>1986</c:v>
                </c:pt>
                <c:pt idx="661">
                  <c:v>1987</c:v>
                </c:pt>
                <c:pt idx="662">
                  <c:v>1988</c:v>
                </c:pt>
                <c:pt idx="663">
                  <c:v>1989</c:v>
                </c:pt>
                <c:pt idx="664">
                  <c:v>1990</c:v>
                </c:pt>
                <c:pt idx="665">
                  <c:v>1991</c:v>
                </c:pt>
                <c:pt idx="666">
                  <c:v>1992</c:v>
                </c:pt>
                <c:pt idx="667">
                  <c:v>1993</c:v>
                </c:pt>
                <c:pt idx="668">
                  <c:v>1994</c:v>
                </c:pt>
                <c:pt idx="669">
                  <c:v>1995</c:v>
                </c:pt>
                <c:pt idx="670">
                  <c:v>1996</c:v>
                </c:pt>
                <c:pt idx="671">
                  <c:v>1997</c:v>
                </c:pt>
                <c:pt idx="672">
                  <c:v>1998</c:v>
                </c:pt>
                <c:pt idx="673">
                  <c:v>1999</c:v>
                </c:pt>
                <c:pt idx="674">
                  <c:v>2000</c:v>
                </c:pt>
                <c:pt idx="675">
                  <c:v>2001</c:v>
                </c:pt>
                <c:pt idx="676">
                  <c:v>2002</c:v>
                </c:pt>
                <c:pt idx="677">
                  <c:v>2003</c:v>
                </c:pt>
                <c:pt idx="678">
                  <c:v>2004</c:v>
                </c:pt>
                <c:pt idx="679">
                  <c:v>2005</c:v>
                </c:pt>
                <c:pt idx="680">
                  <c:v>2006</c:v>
                </c:pt>
                <c:pt idx="681">
                  <c:v>2007</c:v>
                </c:pt>
                <c:pt idx="682">
                  <c:v>2008</c:v>
                </c:pt>
                <c:pt idx="683">
                  <c:v>2009</c:v>
                </c:pt>
                <c:pt idx="684">
                  <c:v>2010</c:v>
                </c:pt>
                <c:pt idx="685">
                  <c:v>2011</c:v>
                </c:pt>
                <c:pt idx="686">
                  <c:v>2012</c:v>
                </c:pt>
                <c:pt idx="687">
                  <c:v>2013</c:v>
                </c:pt>
                <c:pt idx="688">
                  <c:v>2014</c:v>
                </c:pt>
                <c:pt idx="689">
                  <c:v>2015</c:v>
                </c:pt>
                <c:pt idx="690">
                  <c:v>2016</c:v>
                </c:pt>
                <c:pt idx="691">
                  <c:v>2017</c:v>
                </c:pt>
                <c:pt idx="692">
                  <c:v>2018</c:v>
                </c:pt>
                <c:pt idx="693">
                  <c:v>2019</c:v>
                </c:pt>
                <c:pt idx="694">
                  <c:v>2020</c:v>
                </c:pt>
                <c:pt idx="695">
                  <c:v>2021</c:v>
                </c:pt>
                <c:pt idx="696">
                  <c:v>2022</c:v>
                </c:pt>
                <c:pt idx="697">
                  <c:v>2023</c:v>
                </c:pt>
                <c:pt idx="698">
                  <c:v>2024</c:v>
                </c:pt>
                <c:pt idx="699">
                  <c:v>2025</c:v>
                </c:pt>
                <c:pt idx="700">
                  <c:v>2026</c:v>
                </c:pt>
                <c:pt idx="701">
                  <c:v>2027</c:v>
                </c:pt>
                <c:pt idx="702">
                  <c:v>2028</c:v>
                </c:pt>
                <c:pt idx="703">
                  <c:v>2029</c:v>
                </c:pt>
                <c:pt idx="704">
                  <c:v>2030</c:v>
                </c:pt>
                <c:pt idx="705">
                  <c:v>2031</c:v>
                </c:pt>
                <c:pt idx="706">
                  <c:v>2032</c:v>
                </c:pt>
                <c:pt idx="707">
                  <c:v>2033</c:v>
                </c:pt>
                <c:pt idx="708">
                  <c:v>2034</c:v>
                </c:pt>
                <c:pt idx="709">
                  <c:v>2035</c:v>
                </c:pt>
                <c:pt idx="710">
                  <c:v>2036</c:v>
                </c:pt>
                <c:pt idx="711">
                  <c:v>2037</c:v>
                </c:pt>
                <c:pt idx="712">
                  <c:v>2038</c:v>
                </c:pt>
                <c:pt idx="713">
                  <c:v>2039</c:v>
                </c:pt>
                <c:pt idx="714">
                  <c:v>2040</c:v>
                </c:pt>
                <c:pt idx="715">
                  <c:v>2041</c:v>
                </c:pt>
                <c:pt idx="716">
                  <c:v>2042</c:v>
                </c:pt>
                <c:pt idx="717">
                  <c:v>2043</c:v>
                </c:pt>
                <c:pt idx="718">
                  <c:v>2044</c:v>
                </c:pt>
                <c:pt idx="719">
                  <c:v>2045</c:v>
                </c:pt>
                <c:pt idx="720">
                  <c:v>2046</c:v>
                </c:pt>
                <c:pt idx="721">
                  <c:v>2047</c:v>
                </c:pt>
                <c:pt idx="722">
                  <c:v>2048</c:v>
                </c:pt>
                <c:pt idx="723">
                  <c:v>2049</c:v>
                </c:pt>
                <c:pt idx="724">
                  <c:v>2050</c:v>
                </c:pt>
                <c:pt idx="725">
                  <c:v>2051</c:v>
                </c:pt>
                <c:pt idx="726">
                  <c:v>2052</c:v>
                </c:pt>
                <c:pt idx="727">
                  <c:v>2053</c:v>
                </c:pt>
                <c:pt idx="728">
                  <c:v>2054</c:v>
                </c:pt>
                <c:pt idx="729">
                  <c:v>2055</c:v>
                </c:pt>
                <c:pt idx="730">
                  <c:v>2056</c:v>
                </c:pt>
                <c:pt idx="731">
                  <c:v>2057</c:v>
                </c:pt>
                <c:pt idx="732">
                  <c:v>2058</c:v>
                </c:pt>
                <c:pt idx="733">
                  <c:v>2059</c:v>
                </c:pt>
                <c:pt idx="734">
                  <c:v>2060</c:v>
                </c:pt>
                <c:pt idx="735">
                  <c:v>2061</c:v>
                </c:pt>
                <c:pt idx="736">
                  <c:v>2062</c:v>
                </c:pt>
                <c:pt idx="737">
                  <c:v>2063</c:v>
                </c:pt>
                <c:pt idx="738">
                  <c:v>2064</c:v>
                </c:pt>
                <c:pt idx="739">
                  <c:v>2065</c:v>
                </c:pt>
                <c:pt idx="740">
                  <c:v>2066</c:v>
                </c:pt>
                <c:pt idx="741">
                  <c:v>2067</c:v>
                </c:pt>
                <c:pt idx="742">
                  <c:v>2068</c:v>
                </c:pt>
                <c:pt idx="743">
                  <c:v>2069</c:v>
                </c:pt>
                <c:pt idx="744">
                  <c:v>2070</c:v>
                </c:pt>
                <c:pt idx="745">
                  <c:v>2071</c:v>
                </c:pt>
                <c:pt idx="746">
                  <c:v>2072</c:v>
                </c:pt>
                <c:pt idx="747">
                  <c:v>2073</c:v>
                </c:pt>
                <c:pt idx="748">
                  <c:v>2074</c:v>
                </c:pt>
                <c:pt idx="749">
                  <c:v>2075</c:v>
                </c:pt>
                <c:pt idx="750">
                  <c:v>2076</c:v>
                </c:pt>
                <c:pt idx="751">
                  <c:v>2077</c:v>
                </c:pt>
                <c:pt idx="752">
                  <c:v>2078</c:v>
                </c:pt>
                <c:pt idx="753">
                  <c:v>2079</c:v>
                </c:pt>
                <c:pt idx="754">
                  <c:v>2080</c:v>
                </c:pt>
                <c:pt idx="755">
                  <c:v>2081</c:v>
                </c:pt>
                <c:pt idx="756">
                  <c:v>2082</c:v>
                </c:pt>
                <c:pt idx="757">
                  <c:v>2083</c:v>
                </c:pt>
                <c:pt idx="758">
                  <c:v>2084</c:v>
                </c:pt>
                <c:pt idx="759">
                  <c:v>2085</c:v>
                </c:pt>
                <c:pt idx="760">
                  <c:v>2086</c:v>
                </c:pt>
                <c:pt idx="761">
                  <c:v>2087</c:v>
                </c:pt>
                <c:pt idx="762">
                  <c:v>2088</c:v>
                </c:pt>
                <c:pt idx="763">
                  <c:v>2089</c:v>
                </c:pt>
                <c:pt idx="764">
                  <c:v>2090</c:v>
                </c:pt>
                <c:pt idx="765">
                  <c:v>2091</c:v>
                </c:pt>
                <c:pt idx="766">
                  <c:v>2092</c:v>
                </c:pt>
                <c:pt idx="767">
                  <c:v>2093</c:v>
                </c:pt>
                <c:pt idx="768">
                  <c:v>2094</c:v>
                </c:pt>
                <c:pt idx="769">
                  <c:v>2095</c:v>
                </c:pt>
                <c:pt idx="770">
                  <c:v>2096</c:v>
                </c:pt>
                <c:pt idx="771">
                  <c:v>2097</c:v>
                </c:pt>
                <c:pt idx="772">
                  <c:v>2098</c:v>
                </c:pt>
                <c:pt idx="773">
                  <c:v>2099</c:v>
                </c:pt>
                <c:pt idx="774">
                  <c:v>2100</c:v>
                </c:pt>
                <c:pt idx="775">
                  <c:v>2101</c:v>
                </c:pt>
                <c:pt idx="776">
                  <c:v>2102</c:v>
                </c:pt>
                <c:pt idx="777">
                  <c:v>2103</c:v>
                </c:pt>
                <c:pt idx="778">
                  <c:v>2104</c:v>
                </c:pt>
                <c:pt idx="779">
                  <c:v>2105</c:v>
                </c:pt>
                <c:pt idx="780">
                  <c:v>2106</c:v>
                </c:pt>
                <c:pt idx="781">
                  <c:v>2107</c:v>
                </c:pt>
                <c:pt idx="782">
                  <c:v>2108</c:v>
                </c:pt>
                <c:pt idx="783">
                  <c:v>2109</c:v>
                </c:pt>
                <c:pt idx="784">
                  <c:v>2110</c:v>
                </c:pt>
                <c:pt idx="785">
                  <c:v>2111</c:v>
                </c:pt>
                <c:pt idx="786">
                  <c:v>2112</c:v>
                </c:pt>
                <c:pt idx="787">
                  <c:v>2113</c:v>
                </c:pt>
                <c:pt idx="788">
                  <c:v>2114</c:v>
                </c:pt>
                <c:pt idx="789">
                  <c:v>2115</c:v>
                </c:pt>
                <c:pt idx="790">
                  <c:v>2116</c:v>
                </c:pt>
                <c:pt idx="791">
                  <c:v>2117</c:v>
                </c:pt>
                <c:pt idx="792">
                  <c:v>2118</c:v>
                </c:pt>
                <c:pt idx="793">
                  <c:v>2119</c:v>
                </c:pt>
                <c:pt idx="794">
                  <c:v>2120</c:v>
                </c:pt>
                <c:pt idx="795">
                  <c:v>2121</c:v>
                </c:pt>
                <c:pt idx="796">
                  <c:v>2122</c:v>
                </c:pt>
                <c:pt idx="797">
                  <c:v>2123</c:v>
                </c:pt>
                <c:pt idx="798">
                  <c:v>2124</c:v>
                </c:pt>
                <c:pt idx="799">
                  <c:v>2125</c:v>
                </c:pt>
                <c:pt idx="800">
                  <c:v>2126</c:v>
                </c:pt>
                <c:pt idx="801">
                  <c:v>2127</c:v>
                </c:pt>
                <c:pt idx="802">
                  <c:v>2128</c:v>
                </c:pt>
                <c:pt idx="803">
                  <c:v>2129</c:v>
                </c:pt>
                <c:pt idx="804">
                  <c:v>2130</c:v>
                </c:pt>
                <c:pt idx="805">
                  <c:v>2131</c:v>
                </c:pt>
                <c:pt idx="806">
                  <c:v>2132</c:v>
                </c:pt>
                <c:pt idx="807">
                  <c:v>2133</c:v>
                </c:pt>
                <c:pt idx="808">
                  <c:v>2134</c:v>
                </c:pt>
                <c:pt idx="809">
                  <c:v>2135</c:v>
                </c:pt>
                <c:pt idx="810">
                  <c:v>2136</c:v>
                </c:pt>
                <c:pt idx="811">
                  <c:v>2137</c:v>
                </c:pt>
                <c:pt idx="812">
                  <c:v>2138</c:v>
                </c:pt>
                <c:pt idx="813">
                  <c:v>2139</c:v>
                </c:pt>
                <c:pt idx="814">
                  <c:v>2140</c:v>
                </c:pt>
                <c:pt idx="815">
                  <c:v>2141</c:v>
                </c:pt>
                <c:pt idx="816">
                  <c:v>2142</c:v>
                </c:pt>
                <c:pt idx="817">
                  <c:v>2143</c:v>
                </c:pt>
                <c:pt idx="818">
                  <c:v>2144</c:v>
                </c:pt>
                <c:pt idx="819">
                  <c:v>2145</c:v>
                </c:pt>
                <c:pt idx="820">
                  <c:v>2146</c:v>
                </c:pt>
                <c:pt idx="821">
                  <c:v>2147</c:v>
                </c:pt>
                <c:pt idx="822">
                  <c:v>2148</c:v>
                </c:pt>
                <c:pt idx="823">
                  <c:v>2149</c:v>
                </c:pt>
                <c:pt idx="824">
                  <c:v>2150</c:v>
                </c:pt>
                <c:pt idx="825">
                  <c:v>2151</c:v>
                </c:pt>
                <c:pt idx="826">
                  <c:v>2152</c:v>
                </c:pt>
                <c:pt idx="827">
                  <c:v>2153</c:v>
                </c:pt>
                <c:pt idx="828">
                  <c:v>2154</c:v>
                </c:pt>
                <c:pt idx="829">
                  <c:v>2155</c:v>
                </c:pt>
                <c:pt idx="830">
                  <c:v>2156</c:v>
                </c:pt>
                <c:pt idx="831">
                  <c:v>2157</c:v>
                </c:pt>
                <c:pt idx="832">
                  <c:v>2158</c:v>
                </c:pt>
                <c:pt idx="833">
                  <c:v>2159</c:v>
                </c:pt>
                <c:pt idx="834">
                  <c:v>2160</c:v>
                </c:pt>
                <c:pt idx="835">
                  <c:v>2161</c:v>
                </c:pt>
                <c:pt idx="836">
                  <c:v>2162</c:v>
                </c:pt>
                <c:pt idx="837">
                  <c:v>2163</c:v>
                </c:pt>
                <c:pt idx="838">
                  <c:v>2164</c:v>
                </c:pt>
                <c:pt idx="839">
                  <c:v>2165</c:v>
                </c:pt>
                <c:pt idx="840">
                  <c:v>2166</c:v>
                </c:pt>
                <c:pt idx="841">
                  <c:v>2167</c:v>
                </c:pt>
                <c:pt idx="842">
                  <c:v>2168</c:v>
                </c:pt>
                <c:pt idx="843">
                  <c:v>2169</c:v>
                </c:pt>
                <c:pt idx="844">
                  <c:v>2170</c:v>
                </c:pt>
                <c:pt idx="845">
                  <c:v>2171</c:v>
                </c:pt>
                <c:pt idx="846">
                  <c:v>2172</c:v>
                </c:pt>
                <c:pt idx="847">
                  <c:v>2173</c:v>
                </c:pt>
                <c:pt idx="848">
                  <c:v>2174</c:v>
                </c:pt>
                <c:pt idx="849">
                  <c:v>2175</c:v>
                </c:pt>
                <c:pt idx="850">
                  <c:v>2176</c:v>
                </c:pt>
                <c:pt idx="851">
                  <c:v>2177</c:v>
                </c:pt>
                <c:pt idx="852">
                  <c:v>2178</c:v>
                </c:pt>
                <c:pt idx="853">
                  <c:v>2179</c:v>
                </c:pt>
                <c:pt idx="854">
                  <c:v>2180</c:v>
                </c:pt>
                <c:pt idx="855">
                  <c:v>2181</c:v>
                </c:pt>
                <c:pt idx="856">
                  <c:v>2182</c:v>
                </c:pt>
                <c:pt idx="857">
                  <c:v>2183</c:v>
                </c:pt>
                <c:pt idx="858">
                  <c:v>2184</c:v>
                </c:pt>
                <c:pt idx="859">
                  <c:v>2185</c:v>
                </c:pt>
                <c:pt idx="860">
                  <c:v>2186</c:v>
                </c:pt>
                <c:pt idx="861">
                  <c:v>2187</c:v>
                </c:pt>
                <c:pt idx="862">
                  <c:v>2188</c:v>
                </c:pt>
                <c:pt idx="863">
                  <c:v>2189</c:v>
                </c:pt>
                <c:pt idx="864">
                  <c:v>2190</c:v>
                </c:pt>
                <c:pt idx="865">
                  <c:v>2191</c:v>
                </c:pt>
                <c:pt idx="866">
                  <c:v>2192</c:v>
                </c:pt>
                <c:pt idx="867">
                  <c:v>2193</c:v>
                </c:pt>
                <c:pt idx="868">
                  <c:v>2194</c:v>
                </c:pt>
                <c:pt idx="869">
                  <c:v>2195</c:v>
                </c:pt>
                <c:pt idx="870">
                  <c:v>2196</c:v>
                </c:pt>
                <c:pt idx="871">
                  <c:v>2197</c:v>
                </c:pt>
                <c:pt idx="872">
                  <c:v>2198</c:v>
                </c:pt>
                <c:pt idx="873">
                  <c:v>2199</c:v>
                </c:pt>
                <c:pt idx="874">
                  <c:v>2200</c:v>
                </c:pt>
                <c:pt idx="875">
                  <c:v>2201</c:v>
                </c:pt>
                <c:pt idx="876">
                  <c:v>2202</c:v>
                </c:pt>
                <c:pt idx="877">
                  <c:v>2203</c:v>
                </c:pt>
                <c:pt idx="878">
                  <c:v>2204</c:v>
                </c:pt>
                <c:pt idx="879">
                  <c:v>2205</c:v>
                </c:pt>
                <c:pt idx="880">
                  <c:v>2206</c:v>
                </c:pt>
                <c:pt idx="881">
                  <c:v>2207</c:v>
                </c:pt>
                <c:pt idx="882">
                  <c:v>2208</c:v>
                </c:pt>
                <c:pt idx="883">
                  <c:v>2209</c:v>
                </c:pt>
                <c:pt idx="884">
                  <c:v>2210</c:v>
                </c:pt>
                <c:pt idx="885">
                  <c:v>2211</c:v>
                </c:pt>
                <c:pt idx="886">
                  <c:v>2212</c:v>
                </c:pt>
                <c:pt idx="887">
                  <c:v>2213</c:v>
                </c:pt>
                <c:pt idx="888">
                  <c:v>2214</c:v>
                </c:pt>
                <c:pt idx="889">
                  <c:v>2215</c:v>
                </c:pt>
                <c:pt idx="890">
                  <c:v>2216</c:v>
                </c:pt>
                <c:pt idx="891">
                  <c:v>2217</c:v>
                </c:pt>
                <c:pt idx="892">
                  <c:v>2218</c:v>
                </c:pt>
                <c:pt idx="893">
                  <c:v>2219</c:v>
                </c:pt>
                <c:pt idx="894">
                  <c:v>2220</c:v>
                </c:pt>
                <c:pt idx="895">
                  <c:v>2221</c:v>
                </c:pt>
                <c:pt idx="896">
                  <c:v>2222</c:v>
                </c:pt>
                <c:pt idx="897">
                  <c:v>2223</c:v>
                </c:pt>
                <c:pt idx="898">
                  <c:v>2224</c:v>
                </c:pt>
                <c:pt idx="899">
                  <c:v>2225</c:v>
                </c:pt>
                <c:pt idx="900">
                  <c:v>2226</c:v>
                </c:pt>
                <c:pt idx="901">
                  <c:v>2227</c:v>
                </c:pt>
                <c:pt idx="902">
                  <c:v>2228</c:v>
                </c:pt>
                <c:pt idx="903">
                  <c:v>2229</c:v>
                </c:pt>
                <c:pt idx="904">
                  <c:v>2230</c:v>
                </c:pt>
                <c:pt idx="905">
                  <c:v>2231</c:v>
                </c:pt>
                <c:pt idx="906">
                  <c:v>2232</c:v>
                </c:pt>
                <c:pt idx="907">
                  <c:v>2233</c:v>
                </c:pt>
                <c:pt idx="908">
                  <c:v>2234</c:v>
                </c:pt>
                <c:pt idx="909">
                  <c:v>2235</c:v>
                </c:pt>
                <c:pt idx="910">
                  <c:v>2236</c:v>
                </c:pt>
                <c:pt idx="911">
                  <c:v>2237</c:v>
                </c:pt>
                <c:pt idx="912">
                  <c:v>2238</c:v>
                </c:pt>
                <c:pt idx="913">
                  <c:v>2239</c:v>
                </c:pt>
                <c:pt idx="914">
                  <c:v>2240</c:v>
                </c:pt>
                <c:pt idx="915">
                  <c:v>2241</c:v>
                </c:pt>
                <c:pt idx="916">
                  <c:v>2242</c:v>
                </c:pt>
                <c:pt idx="917">
                  <c:v>2243</c:v>
                </c:pt>
                <c:pt idx="918">
                  <c:v>2244</c:v>
                </c:pt>
                <c:pt idx="919">
                  <c:v>2245</c:v>
                </c:pt>
                <c:pt idx="920">
                  <c:v>2246</c:v>
                </c:pt>
                <c:pt idx="921">
                  <c:v>2247</c:v>
                </c:pt>
                <c:pt idx="922">
                  <c:v>2248</c:v>
                </c:pt>
                <c:pt idx="923">
                  <c:v>2249</c:v>
                </c:pt>
                <c:pt idx="924">
                  <c:v>2250</c:v>
                </c:pt>
                <c:pt idx="925">
                  <c:v>2251</c:v>
                </c:pt>
                <c:pt idx="926">
                  <c:v>2252</c:v>
                </c:pt>
                <c:pt idx="927">
                  <c:v>2253</c:v>
                </c:pt>
                <c:pt idx="928">
                  <c:v>2254</c:v>
                </c:pt>
                <c:pt idx="929">
                  <c:v>2255</c:v>
                </c:pt>
                <c:pt idx="930">
                  <c:v>2256</c:v>
                </c:pt>
                <c:pt idx="931">
                  <c:v>2257</c:v>
                </c:pt>
                <c:pt idx="932">
                  <c:v>2258</c:v>
                </c:pt>
                <c:pt idx="933">
                  <c:v>2259</c:v>
                </c:pt>
                <c:pt idx="934">
                  <c:v>2260</c:v>
                </c:pt>
                <c:pt idx="935">
                  <c:v>2261</c:v>
                </c:pt>
                <c:pt idx="936">
                  <c:v>2262</c:v>
                </c:pt>
                <c:pt idx="937">
                  <c:v>2263</c:v>
                </c:pt>
                <c:pt idx="938">
                  <c:v>2264</c:v>
                </c:pt>
                <c:pt idx="939">
                  <c:v>2265</c:v>
                </c:pt>
                <c:pt idx="940">
                  <c:v>2266</c:v>
                </c:pt>
                <c:pt idx="941">
                  <c:v>2267</c:v>
                </c:pt>
                <c:pt idx="942">
                  <c:v>2268</c:v>
                </c:pt>
                <c:pt idx="943">
                  <c:v>2269</c:v>
                </c:pt>
                <c:pt idx="944">
                  <c:v>2270</c:v>
                </c:pt>
                <c:pt idx="945">
                  <c:v>2271</c:v>
                </c:pt>
                <c:pt idx="946">
                  <c:v>2272</c:v>
                </c:pt>
                <c:pt idx="947">
                  <c:v>2273</c:v>
                </c:pt>
                <c:pt idx="948">
                  <c:v>2274</c:v>
                </c:pt>
                <c:pt idx="949">
                  <c:v>2275</c:v>
                </c:pt>
                <c:pt idx="950">
                  <c:v>2276</c:v>
                </c:pt>
                <c:pt idx="951">
                  <c:v>2277</c:v>
                </c:pt>
                <c:pt idx="952">
                  <c:v>2278</c:v>
                </c:pt>
                <c:pt idx="953">
                  <c:v>2279</c:v>
                </c:pt>
                <c:pt idx="954">
                  <c:v>2280</c:v>
                </c:pt>
                <c:pt idx="955">
                  <c:v>2281</c:v>
                </c:pt>
                <c:pt idx="956">
                  <c:v>2282</c:v>
                </c:pt>
                <c:pt idx="957">
                  <c:v>2283</c:v>
                </c:pt>
                <c:pt idx="958">
                  <c:v>2284</c:v>
                </c:pt>
                <c:pt idx="959">
                  <c:v>2285</c:v>
                </c:pt>
                <c:pt idx="960">
                  <c:v>2286</c:v>
                </c:pt>
                <c:pt idx="961">
                  <c:v>2287</c:v>
                </c:pt>
                <c:pt idx="962">
                  <c:v>2288</c:v>
                </c:pt>
                <c:pt idx="963">
                  <c:v>2289</c:v>
                </c:pt>
                <c:pt idx="964">
                  <c:v>2290</c:v>
                </c:pt>
                <c:pt idx="965">
                  <c:v>2291</c:v>
                </c:pt>
                <c:pt idx="966">
                  <c:v>2292</c:v>
                </c:pt>
                <c:pt idx="967">
                  <c:v>2293</c:v>
                </c:pt>
                <c:pt idx="968">
                  <c:v>2294</c:v>
                </c:pt>
                <c:pt idx="969">
                  <c:v>2295</c:v>
                </c:pt>
                <c:pt idx="970">
                  <c:v>2296</c:v>
                </c:pt>
                <c:pt idx="971">
                  <c:v>2297</c:v>
                </c:pt>
                <c:pt idx="972">
                  <c:v>2298</c:v>
                </c:pt>
                <c:pt idx="973">
                  <c:v>2299</c:v>
                </c:pt>
                <c:pt idx="974">
                  <c:v>2300</c:v>
                </c:pt>
              </c:numCache>
            </c:numRef>
          </c:xVal>
          <c:yVal>
            <c:numRef>
              <c:f>'Original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92570368"/>
        <c:axId val="92572288"/>
      </c:scatterChart>
      <c:valAx>
        <c:axId val="92570368"/>
        <c:scaling>
          <c:orientation val="minMax"/>
          <c:max val="1759.1"/>
          <c:min val="1472.82"/>
        </c:scaling>
        <c:axPos val="b"/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64255881241227"/>
              <c:y val="0.882008440520258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572288"/>
        <c:crossesAt val="6"/>
        <c:crossBetween val="midCat"/>
        <c:majorUnit val="19.079999999999988"/>
        <c:minorUnit val="9.5400000000000009"/>
      </c:valAx>
      <c:valAx>
        <c:axId val="92572288"/>
        <c:scaling>
          <c:orientation val="minMax"/>
          <c:max val="19"/>
          <c:min val="6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Antwerp CPI</a:t>
                </a:r>
              </a:p>
            </c:rich>
          </c:tx>
          <c:layout>
            <c:manualLayout>
              <c:xMode val="edge"/>
              <c:yMode val="edge"/>
              <c:x val="2.2038597137834046E-2"/>
              <c:y val="0.3893816526711513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570368"/>
        <c:crossesAt val="1472.82"/>
        <c:crossBetween val="midCat"/>
        <c:majorUnit val="1"/>
        <c:minorUnit val="0.2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1180555555555562" footer="0.51180555555555562"/>
    <c:pageSetup firstPageNumber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Northern Italy Consumer Price Index (5 year avr.)</a:t>
            </a:r>
          </a:p>
        </c:rich>
      </c:tx>
      <c:layout>
        <c:manualLayout>
          <c:xMode val="edge"/>
          <c:yMode val="edge"/>
          <c:x val="0.17355395246044344"/>
          <c:y val="3.539833206101385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743816104694102"/>
          <c:y val="0.22418943638642153"/>
          <c:w val="0.84435375284326686"/>
          <c:h val="0.57817275699655768"/>
        </c:manualLayout>
      </c:layout>
      <c:scatterChart>
        <c:scatterStyle val="lineMarker"/>
        <c:ser>
          <c:idx val="0"/>
          <c:order val="0"/>
          <c:tx>
            <c:strRef>
              <c:f>'Original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'Original Data'!$A$71:$A$1243</c:f>
              <c:numCache>
                <c:formatCode>General</c:formatCode>
                <c:ptCount val="1173"/>
                <c:pt idx="0">
                  <c:v>1326</c:v>
                </c:pt>
                <c:pt idx="1">
                  <c:v>1327</c:v>
                </c:pt>
                <c:pt idx="2">
                  <c:v>1328</c:v>
                </c:pt>
                <c:pt idx="3">
                  <c:v>1329</c:v>
                </c:pt>
                <c:pt idx="4">
                  <c:v>1330</c:v>
                </c:pt>
                <c:pt idx="5">
                  <c:v>1331</c:v>
                </c:pt>
                <c:pt idx="6">
                  <c:v>1332</c:v>
                </c:pt>
                <c:pt idx="7">
                  <c:v>1333</c:v>
                </c:pt>
                <c:pt idx="8">
                  <c:v>1334</c:v>
                </c:pt>
                <c:pt idx="9">
                  <c:v>1335</c:v>
                </c:pt>
                <c:pt idx="10">
                  <c:v>1336</c:v>
                </c:pt>
                <c:pt idx="11">
                  <c:v>1337</c:v>
                </c:pt>
                <c:pt idx="12">
                  <c:v>1338</c:v>
                </c:pt>
                <c:pt idx="13">
                  <c:v>1339</c:v>
                </c:pt>
                <c:pt idx="14">
                  <c:v>1340</c:v>
                </c:pt>
                <c:pt idx="15">
                  <c:v>1341</c:v>
                </c:pt>
                <c:pt idx="16">
                  <c:v>1342</c:v>
                </c:pt>
                <c:pt idx="17">
                  <c:v>1343</c:v>
                </c:pt>
                <c:pt idx="18">
                  <c:v>1344</c:v>
                </c:pt>
                <c:pt idx="19">
                  <c:v>1345</c:v>
                </c:pt>
                <c:pt idx="20">
                  <c:v>1346</c:v>
                </c:pt>
                <c:pt idx="21">
                  <c:v>1347</c:v>
                </c:pt>
                <c:pt idx="22">
                  <c:v>1348</c:v>
                </c:pt>
                <c:pt idx="23">
                  <c:v>1349</c:v>
                </c:pt>
                <c:pt idx="24">
                  <c:v>1350</c:v>
                </c:pt>
                <c:pt idx="25">
                  <c:v>1351</c:v>
                </c:pt>
                <c:pt idx="26">
                  <c:v>1352</c:v>
                </c:pt>
                <c:pt idx="27">
                  <c:v>1353</c:v>
                </c:pt>
                <c:pt idx="28">
                  <c:v>1354</c:v>
                </c:pt>
                <c:pt idx="29">
                  <c:v>1355</c:v>
                </c:pt>
                <c:pt idx="30">
                  <c:v>1356</c:v>
                </c:pt>
                <c:pt idx="31">
                  <c:v>1357</c:v>
                </c:pt>
                <c:pt idx="32">
                  <c:v>1358</c:v>
                </c:pt>
                <c:pt idx="33">
                  <c:v>1359</c:v>
                </c:pt>
                <c:pt idx="34">
                  <c:v>1360</c:v>
                </c:pt>
                <c:pt idx="35">
                  <c:v>1361</c:v>
                </c:pt>
                <c:pt idx="36">
                  <c:v>1362</c:v>
                </c:pt>
                <c:pt idx="37">
                  <c:v>1363</c:v>
                </c:pt>
                <c:pt idx="38">
                  <c:v>1364</c:v>
                </c:pt>
                <c:pt idx="39">
                  <c:v>1365</c:v>
                </c:pt>
                <c:pt idx="40">
                  <c:v>1366</c:v>
                </c:pt>
                <c:pt idx="41">
                  <c:v>1367</c:v>
                </c:pt>
                <c:pt idx="42">
                  <c:v>1368</c:v>
                </c:pt>
                <c:pt idx="43">
                  <c:v>1369</c:v>
                </c:pt>
                <c:pt idx="44">
                  <c:v>1370</c:v>
                </c:pt>
                <c:pt idx="45">
                  <c:v>1371</c:v>
                </c:pt>
                <c:pt idx="46">
                  <c:v>1372</c:v>
                </c:pt>
                <c:pt idx="47">
                  <c:v>1373</c:v>
                </c:pt>
                <c:pt idx="48">
                  <c:v>1374</c:v>
                </c:pt>
                <c:pt idx="49">
                  <c:v>1375</c:v>
                </c:pt>
                <c:pt idx="50">
                  <c:v>1376</c:v>
                </c:pt>
                <c:pt idx="51">
                  <c:v>1377</c:v>
                </c:pt>
                <c:pt idx="52">
                  <c:v>1378</c:v>
                </c:pt>
                <c:pt idx="53">
                  <c:v>1379</c:v>
                </c:pt>
                <c:pt idx="54">
                  <c:v>1380</c:v>
                </c:pt>
                <c:pt idx="55">
                  <c:v>1381</c:v>
                </c:pt>
                <c:pt idx="56">
                  <c:v>1382</c:v>
                </c:pt>
                <c:pt idx="57">
                  <c:v>1383</c:v>
                </c:pt>
                <c:pt idx="58">
                  <c:v>1384</c:v>
                </c:pt>
                <c:pt idx="59">
                  <c:v>1385</c:v>
                </c:pt>
                <c:pt idx="60">
                  <c:v>1386</c:v>
                </c:pt>
                <c:pt idx="61">
                  <c:v>1387</c:v>
                </c:pt>
                <c:pt idx="62">
                  <c:v>1388</c:v>
                </c:pt>
                <c:pt idx="63">
                  <c:v>1389</c:v>
                </c:pt>
                <c:pt idx="64">
                  <c:v>1390</c:v>
                </c:pt>
                <c:pt idx="65">
                  <c:v>1391</c:v>
                </c:pt>
                <c:pt idx="66">
                  <c:v>1392</c:v>
                </c:pt>
                <c:pt idx="67">
                  <c:v>1393</c:v>
                </c:pt>
                <c:pt idx="68">
                  <c:v>1394</c:v>
                </c:pt>
                <c:pt idx="69">
                  <c:v>1395</c:v>
                </c:pt>
                <c:pt idx="70">
                  <c:v>1396</c:v>
                </c:pt>
                <c:pt idx="71">
                  <c:v>1397</c:v>
                </c:pt>
                <c:pt idx="72">
                  <c:v>1398</c:v>
                </c:pt>
                <c:pt idx="73">
                  <c:v>1399</c:v>
                </c:pt>
                <c:pt idx="74">
                  <c:v>1400</c:v>
                </c:pt>
                <c:pt idx="75">
                  <c:v>1401</c:v>
                </c:pt>
                <c:pt idx="76">
                  <c:v>1402</c:v>
                </c:pt>
                <c:pt idx="77">
                  <c:v>1403</c:v>
                </c:pt>
                <c:pt idx="78">
                  <c:v>1404</c:v>
                </c:pt>
                <c:pt idx="79">
                  <c:v>1405</c:v>
                </c:pt>
                <c:pt idx="80">
                  <c:v>1406</c:v>
                </c:pt>
                <c:pt idx="81">
                  <c:v>1407</c:v>
                </c:pt>
                <c:pt idx="82">
                  <c:v>1408</c:v>
                </c:pt>
                <c:pt idx="83">
                  <c:v>1409</c:v>
                </c:pt>
                <c:pt idx="84">
                  <c:v>1410</c:v>
                </c:pt>
                <c:pt idx="85">
                  <c:v>1411</c:v>
                </c:pt>
                <c:pt idx="86">
                  <c:v>1412</c:v>
                </c:pt>
                <c:pt idx="87">
                  <c:v>1413</c:v>
                </c:pt>
                <c:pt idx="88">
                  <c:v>1414</c:v>
                </c:pt>
                <c:pt idx="89">
                  <c:v>1415</c:v>
                </c:pt>
                <c:pt idx="90">
                  <c:v>1416</c:v>
                </c:pt>
                <c:pt idx="91">
                  <c:v>1417</c:v>
                </c:pt>
                <c:pt idx="92">
                  <c:v>1418</c:v>
                </c:pt>
                <c:pt idx="93">
                  <c:v>1419</c:v>
                </c:pt>
                <c:pt idx="94">
                  <c:v>1420</c:v>
                </c:pt>
                <c:pt idx="95">
                  <c:v>1421</c:v>
                </c:pt>
                <c:pt idx="96">
                  <c:v>1422</c:v>
                </c:pt>
                <c:pt idx="97">
                  <c:v>1423</c:v>
                </c:pt>
                <c:pt idx="98">
                  <c:v>1424</c:v>
                </c:pt>
                <c:pt idx="99">
                  <c:v>1425</c:v>
                </c:pt>
                <c:pt idx="100">
                  <c:v>1426</c:v>
                </c:pt>
                <c:pt idx="101">
                  <c:v>1427</c:v>
                </c:pt>
                <c:pt idx="102">
                  <c:v>1428</c:v>
                </c:pt>
                <c:pt idx="103">
                  <c:v>1429</c:v>
                </c:pt>
                <c:pt idx="104">
                  <c:v>1430</c:v>
                </c:pt>
                <c:pt idx="105">
                  <c:v>1431</c:v>
                </c:pt>
                <c:pt idx="106">
                  <c:v>1432</c:v>
                </c:pt>
                <c:pt idx="107">
                  <c:v>1433</c:v>
                </c:pt>
                <c:pt idx="108">
                  <c:v>1434</c:v>
                </c:pt>
                <c:pt idx="109">
                  <c:v>1435</c:v>
                </c:pt>
                <c:pt idx="110">
                  <c:v>1436</c:v>
                </c:pt>
                <c:pt idx="111">
                  <c:v>1437</c:v>
                </c:pt>
                <c:pt idx="112">
                  <c:v>1438</c:v>
                </c:pt>
                <c:pt idx="113">
                  <c:v>1439</c:v>
                </c:pt>
                <c:pt idx="114">
                  <c:v>1440</c:v>
                </c:pt>
                <c:pt idx="115">
                  <c:v>1441</c:v>
                </c:pt>
                <c:pt idx="116">
                  <c:v>1442</c:v>
                </c:pt>
                <c:pt idx="117">
                  <c:v>1443</c:v>
                </c:pt>
                <c:pt idx="118">
                  <c:v>1444</c:v>
                </c:pt>
                <c:pt idx="119">
                  <c:v>1445</c:v>
                </c:pt>
                <c:pt idx="120">
                  <c:v>1446</c:v>
                </c:pt>
                <c:pt idx="121">
                  <c:v>1447</c:v>
                </c:pt>
                <c:pt idx="122">
                  <c:v>1448</c:v>
                </c:pt>
                <c:pt idx="123">
                  <c:v>1449</c:v>
                </c:pt>
                <c:pt idx="124">
                  <c:v>1450</c:v>
                </c:pt>
                <c:pt idx="125">
                  <c:v>1451</c:v>
                </c:pt>
                <c:pt idx="126">
                  <c:v>1452</c:v>
                </c:pt>
                <c:pt idx="127">
                  <c:v>1453</c:v>
                </c:pt>
                <c:pt idx="128">
                  <c:v>1454</c:v>
                </c:pt>
                <c:pt idx="129">
                  <c:v>1455</c:v>
                </c:pt>
                <c:pt idx="130">
                  <c:v>1456</c:v>
                </c:pt>
                <c:pt idx="131">
                  <c:v>1457</c:v>
                </c:pt>
                <c:pt idx="132">
                  <c:v>1458</c:v>
                </c:pt>
                <c:pt idx="133">
                  <c:v>1459</c:v>
                </c:pt>
                <c:pt idx="134">
                  <c:v>1460</c:v>
                </c:pt>
                <c:pt idx="135">
                  <c:v>1461</c:v>
                </c:pt>
                <c:pt idx="136">
                  <c:v>1462</c:v>
                </c:pt>
                <c:pt idx="137">
                  <c:v>1463</c:v>
                </c:pt>
                <c:pt idx="138">
                  <c:v>1464</c:v>
                </c:pt>
                <c:pt idx="139">
                  <c:v>1465</c:v>
                </c:pt>
                <c:pt idx="140">
                  <c:v>1466</c:v>
                </c:pt>
                <c:pt idx="141">
                  <c:v>1467</c:v>
                </c:pt>
                <c:pt idx="142">
                  <c:v>1468</c:v>
                </c:pt>
                <c:pt idx="143">
                  <c:v>1469</c:v>
                </c:pt>
                <c:pt idx="144">
                  <c:v>1470</c:v>
                </c:pt>
                <c:pt idx="145">
                  <c:v>1471</c:v>
                </c:pt>
                <c:pt idx="146">
                  <c:v>1472</c:v>
                </c:pt>
                <c:pt idx="147">
                  <c:v>1473</c:v>
                </c:pt>
                <c:pt idx="148">
                  <c:v>1474</c:v>
                </c:pt>
                <c:pt idx="149">
                  <c:v>1475</c:v>
                </c:pt>
                <c:pt idx="150">
                  <c:v>1476</c:v>
                </c:pt>
                <c:pt idx="151">
                  <c:v>1477</c:v>
                </c:pt>
                <c:pt idx="152">
                  <c:v>1478</c:v>
                </c:pt>
                <c:pt idx="153">
                  <c:v>1479</c:v>
                </c:pt>
                <c:pt idx="154">
                  <c:v>1480</c:v>
                </c:pt>
                <c:pt idx="155">
                  <c:v>1481</c:v>
                </c:pt>
                <c:pt idx="156">
                  <c:v>1482</c:v>
                </c:pt>
                <c:pt idx="157">
                  <c:v>1483</c:v>
                </c:pt>
                <c:pt idx="158">
                  <c:v>1484</c:v>
                </c:pt>
                <c:pt idx="159">
                  <c:v>1485</c:v>
                </c:pt>
                <c:pt idx="160">
                  <c:v>1486</c:v>
                </c:pt>
                <c:pt idx="161">
                  <c:v>1487</c:v>
                </c:pt>
                <c:pt idx="162">
                  <c:v>1488</c:v>
                </c:pt>
                <c:pt idx="163">
                  <c:v>1489</c:v>
                </c:pt>
                <c:pt idx="164">
                  <c:v>1490</c:v>
                </c:pt>
                <c:pt idx="165">
                  <c:v>1491</c:v>
                </c:pt>
                <c:pt idx="166">
                  <c:v>1492</c:v>
                </c:pt>
                <c:pt idx="167">
                  <c:v>1493</c:v>
                </c:pt>
                <c:pt idx="168">
                  <c:v>1494</c:v>
                </c:pt>
                <c:pt idx="169">
                  <c:v>1495</c:v>
                </c:pt>
                <c:pt idx="170">
                  <c:v>1496</c:v>
                </c:pt>
                <c:pt idx="171">
                  <c:v>1497</c:v>
                </c:pt>
                <c:pt idx="172">
                  <c:v>1498</c:v>
                </c:pt>
                <c:pt idx="173">
                  <c:v>1499</c:v>
                </c:pt>
                <c:pt idx="174">
                  <c:v>1500</c:v>
                </c:pt>
                <c:pt idx="175">
                  <c:v>1501</c:v>
                </c:pt>
                <c:pt idx="176">
                  <c:v>1502</c:v>
                </c:pt>
                <c:pt idx="177">
                  <c:v>1503</c:v>
                </c:pt>
                <c:pt idx="178">
                  <c:v>1504</c:v>
                </c:pt>
                <c:pt idx="179">
                  <c:v>1505</c:v>
                </c:pt>
                <c:pt idx="180">
                  <c:v>1506</c:v>
                </c:pt>
                <c:pt idx="181">
                  <c:v>1507</c:v>
                </c:pt>
                <c:pt idx="182">
                  <c:v>1508</c:v>
                </c:pt>
                <c:pt idx="183">
                  <c:v>1509</c:v>
                </c:pt>
                <c:pt idx="184">
                  <c:v>1510</c:v>
                </c:pt>
                <c:pt idx="185">
                  <c:v>1511</c:v>
                </c:pt>
                <c:pt idx="186">
                  <c:v>1512</c:v>
                </c:pt>
                <c:pt idx="187">
                  <c:v>1513</c:v>
                </c:pt>
                <c:pt idx="188">
                  <c:v>1514</c:v>
                </c:pt>
                <c:pt idx="189">
                  <c:v>1515</c:v>
                </c:pt>
                <c:pt idx="190">
                  <c:v>1516</c:v>
                </c:pt>
                <c:pt idx="191">
                  <c:v>1517</c:v>
                </c:pt>
                <c:pt idx="192">
                  <c:v>1518</c:v>
                </c:pt>
                <c:pt idx="193">
                  <c:v>1519</c:v>
                </c:pt>
                <c:pt idx="194">
                  <c:v>1520</c:v>
                </c:pt>
                <c:pt idx="195">
                  <c:v>1521</c:v>
                </c:pt>
                <c:pt idx="196">
                  <c:v>1522</c:v>
                </c:pt>
                <c:pt idx="197">
                  <c:v>1523</c:v>
                </c:pt>
                <c:pt idx="198">
                  <c:v>1524</c:v>
                </c:pt>
                <c:pt idx="199">
                  <c:v>1525</c:v>
                </c:pt>
                <c:pt idx="200">
                  <c:v>1526</c:v>
                </c:pt>
                <c:pt idx="201">
                  <c:v>1527</c:v>
                </c:pt>
                <c:pt idx="202">
                  <c:v>1528</c:v>
                </c:pt>
                <c:pt idx="203">
                  <c:v>1529</c:v>
                </c:pt>
                <c:pt idx="204">
                  <c:v>1530</c:v>
                </c:pt>
                <c:pt idx="205">
                  <c:v>1531</c:v>
                </c:pt>
                <c:pt idx="206">
                  <c:v>1532</c:v>
                </c:pt>
                <c:pt idx="207">
                  <c:v>1533</c:v>
                </c:pt>
                <c:pt idx="208">
                  <c:v>1534</c:v>
                </c:pt>
                <c:pt idx="209">
                  <c:v>1535</c:v>
                </c:pt>
                <c:pt idx="210">
                  <c:v>1536</c:v>
                </c:pt>
                <c:pt idx="211">
                  <c:v>1537</c:v>
                </c:pt>
                <c:pt idx="212">
                  <c:v>1538</c:v>
                </c:pt>
                <c:pt idx="213">
                  <c:v>1539</c:v>
                </c:pt>
                <c:pt idx="214">
                  <c:v>1540</c:v>
                </c:pt>
                <c:pt idx="215">
                  <c:v>1541</c:v>
                </c:pt>
                <c:pt idx="216">
                  <c:v>1542</c:v>
                </c:pt>
                <c:pt idx="217">
                  <c:v>1543</c:v>
                </c:pt>
                <c:pt idx="218">
                  <c:v>1544</c:v>
                </c:pt>
                <c:pt idx="219">
                  <c:v>1545</c:v>
                </c:pt>
                <c:pt idx="220">
                  <c:v>1546</c:v>
                </c:pt>
                <c:pt idx="221">
                  <c:v>1547</c:v>
                </c:pt>
                <c:pt idx="222">
                  <c:v>1548</c:v>
                </c:pt>
                <c:pt idx="223">
                  <c:v>1549</c:v>
                </c:pt>
                <c:pt idx="224">
                  <c:v>1550</c:v>
                </c:pt>
                <c:pt idx="225">
                  <c:v>1551</c:v>
                </c:pt>
                <c:pt idx="226">
                  <c:v>1552</c:v>
                </c:pt>
                <c:pt idx="227">
                  <c:v>1553</c:v>
                </c:pt>
                <c:pt idx="228">
                  <c:v>1554</c:v>
                </c:pt>
                <c:pt idx="229">
                  <c:v>1555</c:v>
                </c:pt>
                <c:pt idx="230">
                  <c:v>1556</c:v>
                </c:pt>
                <c:pt idx="231">
                  <c:v>1557</c:v>
                </c:pt>
                <c:pt idx="232">
                  <c:v>1558</c:v>
                </c:pt>
                <c:pt idx="233">
                  <c:v>1559</c:v>
                </c:pt>
                <c:pt idx="234">
                  <c:v>1560</c:v>
                </c:pt>
                <c:pt idx="235">
                  <c:v>1561</c:v>
                </c:pt>
                <c:pt idx="236">
                  <c:v>1562</c:v>
                </c:pt>
                <c:pt idx="237">
                  <c:v>1563</c:v>
                </c:pt>
                <c:pt idx="238">
                  <c:v>1564</c:v>
                </c:pt>
                <c:pt idx="239">
                  <c:v>1565</c:v>
                </c:pt>
                <c:pt idx="240">
                  <c:v>1566</c:v>
                </c:pt>
                <c:pt idx="241">
                  <c:v>1567</c:v>
                </c:pt>
                <c:pt idx="242">
                  <c:v>1568</c:v>
                </c:pt>
                <c:pt idx="243">
                  <c:v>1569</c:v>
                </c:pt>
                <c:pt idx="244">
                  <c:v>1570</c:v>
                </c:pt>
                <c:pt idx="245">
                  <c:v>1571</c:v>
                </c:pt>
                <c:pt idx="246">
                  <c:v>1572</c:v>
                </c:pt>
                <c:pt idx="247">
                  <c:v>1573</c:v>
                </c:pt>
                <c:pt idx="248">
                  <c:v>1574</c:v>
                </c:pt>
                <c:pt idx="249">
                  <c:v>1575</c:v>
                </c:pt>
                <c:pt idx="250">
                  <c:v>1576</c:v>
                </c:pt>
                <c:pt idx="251">
                  <c:v>1577</c:v>
                </c:pt>
                <c:pt idx="252">
                  <c:v>1578</c:v>
                </c:pt>
                <c:pt idx="253">
                  <c:v>1579</c:v>
                </c:pt>
                <c:pt idx="254">
                  <c:v>1580</c:v>
                </c:pt>
                <c:pt idx="255">
                  <c:v>1581</c:v>
                </c:pt>
                <c:pt idx="256">
                  <c:v>1582</c:v>
                </c:pt>
                <c:pt idx="257">
                  <c:v>1583</c:v>
                </c:pt>
                <c:pt idx="258">
                  <c:v>1584</c:v>
                </c:pt>
                <c:pt idx="259">
                  <c:v>1585</c:v>
                </c:pt>
                <c:pt idx="260">
                  <c:v>1586</c:v>
                </c:pt>
                <c:pt idx="261">
                  <c:v>1587</c:v>
                </c:pt>
                <c:pt idx="262">
                  <c:v>1588</c:v>
                </c:pt>
                <c:pt idx="263">
                  <c:v>1589</c:v>
                </c:pt>
                <c:pt idx="264">
                  <c:v>1590</c:v>
                </c:pt>
                <c:pt idx="265">
                  <c:v>1591</c:v>
                </c:pt>
                <c:pt idx="266">
                  <c:v>1592</c:v>
                </c:pt>
                <c:pt idx="267">
                  <c:v>1593</c:v>
                </c:pt>
                <c:pt idx="268">
                  <c:v>1594</c:v>
                </c:pt>
                <c:pt idx="269">
                  <c:v>1595</c:v>
                </c:pt>
                <c:pt idx="270">
                  <c:v>1596</c:v>
                </c:pt>
                <c:pt idx="271">
                  <c:v>1597</c:v>
                </c:pt>
                <c:pt idx="272">
                  <c:v>1598</c:v>
                </c:pt>
                <c:pt idx="273">
                  <c:v>1599</c:v>
                </c:pt>
                <c:pt idx="274">
                  <c:v>1600</c:v>
                </c:pt>
                <c:pt idx="275">
                  <c:v>1601</c:v>
                </c:pt>
                <c:pt idx="276">
                  <c:v>1602</c:v>
                </c:pt>
                <c:pt idx="277">
                  <c:v>1603</c:v>
                </c:pt>
                <c:pt idx="278">
                  <c:v>1604</c:v>
                </c:pt>
                <c:pt idx="279">
                  <c:v>1605</c:v>
                </c:pt>
                <c:pt idx="280">
                  <c:v>1606</c:v>
                </c:pt>
                <c:pt idx="281">
                  <c:v>1607</c:v>
                </c:pt>
                <c:pt idx="282">
                  <c:v>1608</c:v>
                </c:pt>
                <c:pt idx="283">
                  <c:v>1609</c:v>
                </c:pt>
                <c:pt idx="284">
                  <c:v>1610</c:v>
                </c:pt>
                <c:pt idx="285">
                  <c:v>1611</c:v>
                </c:pt>
                <c:pt idx="286">
                  <c:v>1612</c:v>
                </c:pt>
                <c:pt idx="287">
                  <c:v>1613</c:v>
                </c:pt>
                <c:pt idx="288">
                  <c:v>1614</c:v>
                </c:pt>
                <c:pt idx="289">
                  <c:v>1615</c:v>
                </c:pt>
                <c:pt idx="290">
                  <c:v>1616</c:v>
                </c:pt>
                <c:pt idx="291">
                  <c:v>1617</c:v>
                </c:pt>
                <c:pt idx="292">
                  <c:v>1618</c:v>
                </c:pt>
                <c:pt idx="293">
                  <c:v>1619</c:v>
                </c:pt>
                <c:pt idx="294">
                  <c:v>1620</c:v>
                </c:pt>
                <c:pt idx="295">
                  <c:v>1621</c:v>
                </c:pt>
                <c:pt idx="296">
                  <c:v>1622</c:v>
                </c:pt>
                <c:pt idx="297">
                  <c:v>1623</c:v>
                </c:pt>
                <c:pt idx="298">
                  <c:v>1624</c:v>
                </c:pt>
                <c:pt idx="299">
                  <c:v>1625</c:v>
                </c:pt>
                <c:pt idx="300">
                  <c:v>1626</c:v>
                </c:pt>
                <c:pt idx="301">
                  <c:v>1627</c:v>
                </c:pt>
                <c:pt idx="302">
                  <c:v>1628</c:v>
                </c:pt>
                <c:pt idx="303">
                  <c:v>1629</c:v>
                </c:pt>
                <c:pt idx="304">
                  <c:v>1630</c:v>
                </c:pt>
                <c:pt idx="305">
                  <c:v>1631</c:v>
                </c:pt>
                <c:pt idx="306">
                  <c:v>1632</c:v>
                </c:pt>
                <c:pt idx="307">
                  <c:v>1633</c:v>
                </c:pt>
                <c:pt idx="308">
                  <c:v>1634</c:v>
                </c:pt>
                <c:pt idx="309">
                  <c:v>1635</c:v>
                </c:pt>
                <c:pt idx="310">
                  <c:v>1636</c:v>
                </c:pt>
                <c:pt idx="311">
                  <c:v>1637</c:v>
                </c:pt>
                <c:pt idx="312">
                  <c:v>1638</c:v>
                </c:pt>
                <c:pt idx="313">
                  <c:v>1639</c:v>
                </c:pt>
                <c:pt idx="314">
                  <c:v>1640</c:v>
                </c:pt>
                <c:pt idx="315">
                  <c:v>1641</c:v>
                </c:pt>
                <c:pt idx="316">
                  <c:v>1642</c:v>
                </c:pt>
                <c:pt idx="317">
                  <c:v>1643</c:v>
                </c:pt>
                <c:pt idx="318">
                  <c:v>1644</c:v>
                </c:pt>
                <c:pt idx="319">
                  <c:v>1645</c:v>
                </c:pt>
                <c:pt idx="320">
                  <c:v>1646</c:v>
                </c:pt>
                <c:pt idx="321">
                  <c:v>1647</c:v>
                </c:pt>
                <c:pt idx="322">
                  <c:v>1648</c:v>
                </c:pt>
                <c:pt idx="323">
                  <c:v>1649</c:v>
                </c:pt>
                <c:pt idx="324">
                  <c:v>1650</c:v>
                </c:pt>
                <c:pt idx="325">
                  <c:v>1651</c:v>
                </c:pt>
                <c:pt idx="326">
                  <c:v>1652</c:v>
                </c:pt>
                <c:pt idx="327">
                  <c:v>1653</c:v>
                </c:pt>
                <c:pt idx="328">
                  <c:v>1654</c:v>
                </c:pt>
                <c:pt idx="329">
                  <c:v>1655</c:v>
                </c:pt>
                <c:pt idx="330">
                  <c:v>1656</c:v>
                </c:pt>
                <c:pt idx="331">
                  <c:v>1657</c:v>
                </c:pt>
                <c:pt idx="332">
                  <c:v>1658</c:v>
                </c:pt>
                <c:pt idx="333">
                  <c:v>1659</c:v>
                </c:pt>
                <c:pt idx="334">
                  <c:v>1660</c:v>
                </c:pt>
                <c:pt idx="335">
                  <c:v>1661</c:v>
                </c:pt>
                <c:pt idx="336">
                  <c:v>1662</c:v>
                </c:pt>
                <c:pt idx="337">
                  <c:v>1663</c:v>
                </c:pt>
                <c:pt idx="338">
                  <c:v>1664</c:v>
                </c:pt>
                <c:pt idx="339">
                  <c:v>1665</c:v>
                </c:pt>
                <c:pt idx="340">
                  <c:v>1666</c:v>
                </c:pt>
                <c:pt idx="341">
                  <c:v>1667</c:v>
                </c:pt>
                <c:pt idx="342">
                  <c:v>1668</c:v>
                </c:pt>
                <c:pt idx="343">
                  <c:v>1669</c:v>
                </c:pt>
                <c:pt idx="344">
                  <c:v>1670</c:v>
                </c:pt>
                <c:pt idx="345">
                  <c:v>1671</c:v>
                </c:pt>
                <c:pt idx="346">
                  <c:v>1672</c:v>
                </c:pt>
                <c:pt idx="347">
                  <c:v>1673</c:v>
                </c:pt>
                <c:pt idx="348">
                  <c:v>1674</c:v>
                </c:pt>
                <c:pt idx="349">
                  <c:v>1675</c:v>
                </c:pt>
                <c:pt idx="350">
                  <c:v>1676</c:v>
                </c:pt>
                <c:pt idx="351">
                  <c:v>1677</c:v>
                </c:pt>
                <c:pt idx="352">
                  <c:v>1678</c:v>
                </c:pt>
                <c:pt idx="353">
                  <c:v>1679</c:v>
                </c:pt>
                <c:pt idx="354">
                  <c:v>1680</c:v>
                </c:pt>
                <c:pt idx="355">
                  <c:v>1681</c:v>
                </c:pt>
                <c:pt idx="356">
                  <c:v>1682</c:v>
                </c:pt>
                <c:pt idx="357">
                  <c:v>1683</c:v>
                </c:pt>
                <c:pt idx="358">
                  <c:v>1684</c:v>
                </c:pt>
                <c:pt idx="359">
                  <c:v>1685</c:v>
                </c:pt>
                <c:pt idx="360">
                  <c:v>1686</c:v>
                </c:pt>
                <c:pt idx="361">
                  <c:v>1687</c:v>
                </c:pt>
                <c:pt idx="362">
                  <c:v>1688</c:v>
                </c:pt>
                <c:pt idx="363">
                  <c:v>1689</c:v>
                </c:pt>
                <c:pt idx="364">
                  <c:v>1690</c:v>
                </c:pt>
                <c:pt idx="365">
                  <c:v>1691</c:v>
                </c:pt>
                <c:pt idx="366">
                  <c:v>1692</c:v>
                </c:pt>
                <c:pt idx="367">
                  <c:v>1693</c:v>
                </c:pt>
                <c:pt idx="368">
                  <c:v>1694</c:v>
                </c:pt>
                <c:pt idx="369">
                  <c:v>1695</c:v>
                </c:pt>
                <c:pt idx="370">
                  <c:v>1696</c:v>
                </c:pt>
                <c:pt idx="371">
                  <c:v>1697</c:v>
                </c:pt>
                <c:pt idx="372">
                  <c:v>1698</c:v>
                </c:pt>
                <c:pt idx="373">
                  <c:v>1699</c:v>
                </c:pt>
                <c:pt idx="374">
                  <c:v>1700</c:v>
                </c:pt>
                <c:pt idx="375">
                  <c:v>1701</c:v>
                </c:pt>
                <c:pt idx="376">
                  <c:v>1702</c:v>
                </c:pt>
                <c:pt idx="377">
                  <c:v>1703</c:v>
                </c:pt>
                <c:pt idx="378">
                  <c:v>1704</c:v>
                </c:pt>
                <c:pt idx="379">
                  <c:v>1705</c:v>
                </c:pt>
                <c:pt idx="380">
                  <c:v>1706</c:v>
                </c:pt>
                <c:pt idx="381">
                  <c:v>1707</c:v>
                </c:pt>
                <c:pt idx="382">
                  <c:v>1708</c:v>
                </c:pt>
                <c:pt idx="383">
                  <c:v>1709</c:v>
                </c:pt>
                <c:pt idx="384">
                  <c:v>1710</c:v>
                </c:pt>
                <c:pt idx="385">
                  <c:v>1711</c:v>
                </c:pt>
                <c:pt idx="386">
                  <c:v>1712</c:v>
                </c:pt>
                <c:pt idx="387">
                  <c:v>1713</c:v>
                </c:pt>
                <c:pt idx="388">
                  <c:v>1714</c:v>
                </c:pt>
                <c:pt idx="389">
                  <c:v>1715</c:v>
                </c:pt>
                <c:pt idx="390">
                  <c:v>1716</c:v>
                </c:pt>
                <c:pt idx="391">
                  <c:v>1717</c:v>
                </c:pt>
                <c:pt idx="392">
                  <c:v>1718</c:v>
                </c:pt>
                <c:pt idx="393">
                  <c:v>1719</c:v>
                </c:pt>
                <c:pt idx="394">
                  <c:v>1720</c:v>
                </c:pt>
                <c:pt idx="395">
                  <c:v>1721</c:v>
                </c:pt>
                <c:pt idx="396">
                  <c:v>1722</c:v>
                </c:pt>
                <c:pt idx="397">
                  <c:v>1723</c:v>
                </c:pt>
                <c:pt idx="398">
                  <c:v>1724</c:v>
                </c:pt>
                <c:pt idx="399">
                  <c:v>1725</c:v>
                </c:pt>
                <c:pt idx="400">
                  <c:v>1726</c:v>
                </c:pt>
                <c:pt idx="401">
                  <c:v>1727</c:v>
                </c:pt>
                <c:pt idx="402">
                  <c:v>1728</c:v>
                </c:pt>
                <c:pt idx="403">
                  <c:v>1729</c:v>
                </c:pt>
                <c:pt idx="404">
                  <c:v>1730</c:v>
                </c:pt>
                <c:pt idx="405">
                  <c:v>1731</c:v>
                </c:pt>
                <c:pt idx="406">
                  <c:v>1732</c:v>
                </c:pt>
                <c:pt idx="407">
                  <c:v>1733</c:v>
                </c:pt>
                <c:pt idx="408">
                  <c:v>1734</c:v>
                </c:pt>
                <c:pt idx="409">
                  <c:v>1735</c:v>
                </c:pt>
                <c:pt idx="410">
                  <c:v>1736</c:v>
                </c:pt>
                <c:pt idx="411">
                  <c:v>1737</c:v>
                </c:pt>
                <c:pt idx="412">
                  <c:v>1738</c:v>
                </c:pt>
                <c:pt idx="413">
                  <c:v>1739</c:v>
                </c:pt>
                <c:pt idx="414">
                  <c:v>1740</c:v>
                </c:pt>
                <c:pt idx="415">
                  <c:v>1741</c:v>
                </c:pt>
                <c:pt idx="416">
                  <c:v>1742</c:v>
                </c:pt>
                <c:pt idx="417">
                  <c:v>1743</c:v>
                </c:pt>
                <c:pt idx="418">
                  <c:v>1744</c:v>
                </c:pt>
                <c:pt idx="419">
                  <c:v>1745</c:v>
                </c:pt>
                <c:pt idx="420">
                  <c:v>1746</c:v>
                </c:pt>
                <c:pt idx="421">
                  <c:v>1747</c:v>
                </c:pt>
                <c:pt idx="422">
                  <c:v>1748</c:v>
                </c:pt>
                <c:pt idx="423">
                  <c:v>1749</c:v>
                </c:pt>
                <c:pt idx="424">
                  <c:v>1750</c:v>
                </c:pt>
                <c:pt idx="425">
                  <c:v>1751</c:v>
                </c:pt>
                <c:pt idx="426">
                  <c:v>1752</c:v>
                </c:pt>
                <c:pt idx="427">
                  <c:v>1753</c:v>
                </c:pt>
                <c:pt idx="428">
                  <c:v>1754</c:v>
                </c:pt>
                <c:pt idx="429">
                  <c:v>1755</c:v>
                </c:pt>
                <c:pt idx="430">
                  <c:v>1756</c:v>
                </c:pt>
                <c:pt idx="431">
                  <c:v>1757</c:v>
                </c:pt>
                <c:pt idx="432">
                  <c:v>1758</c:v>
                </c:pt>
                <c:pt idx="433">
                  <c:v>1759</c:v>
                </c:pt>
                <c:pt idx="434">
                  <c:v>1760</c:v>
                </c:pt>
                <c:pt idx="435">
                  <c:v>1761</c:v>
                </c:pt>
                <c:pt idx="436">
                  <c:v>1762</c:v>
                </c:pt>
                <c:pt idx="437">
                  <c:v>1763</c:v>
                </c:pt>
                <c:pt idx="438">
                  <c:v>1764</c:v>
                </c:pt>
                <c:pt idx="439">
                  <c:v>1765</c:v>
                </c:pt>
                <c:pt idx="440">
                  <c:v>1766</c:v>
                </c:pt>
                <c:pt idx="441">
                  <c:v>1767</c:v>
                </c:pt>
                <c:pt idx="442">
                  <c:v>1768</c:v>
                </c:pt>
                <c:pt idx="443">
                  <c:v>1769</c:v>
                </c:pt>
                <c:pt idx="444">
                  <c:v>1770</c:v>
                </c:pt>
                <c:pt idx="445">
                  <c:v>1771</c:v>
                </c:pt>
                <c:pt idx="446">
                  <c:v>1772</c:v>
                </c:pt>
                <c:pt idx="447">
                  <c:v>1773</c:v>
                </c:pt>
                <c:pt idx="448">
                  <c:v>1774</c:v>
                </c:pt>
                <c:pt idx="449">
                  <c:v>1775</c:v>
                </c:pt>
                <c:pt idx="450">
                  <c:v>1776</c:v>
                </c:pt>
                <c:pt idx="451">
                  <c:v>1777</c:v>
                </c:pt>
                <c:pt idx="452">
                  <c:v>1778</c:v>
                </c:pt>
                <c:pt idx="453">
                  <c:v>1779</c:v>
                </c:pt>
                <c:pt idx="454">
                  <c:v>1780</c:v>
                </c:pt>
                <c:pt idx="455">
                  <c:v>1781</c:v>
                </c:pt>
                <c:pt idx="456">
                  <c:v>1782</c:v>
                </c:pt>
                <c:pt idx="457">
                  <c:v>1783</c:v>
                </c:pt>
                <c:pt idx="458">
                  <c:v>1784</c:v>
                </c:pt>
                <c:pt idx="459">
                  <c:v>1785</c:v>
                </c:pt>
                <c:pt idx="460">
                  <c:v>1786</c:v>
                </c:pt>
                <c:pt idx="461">
                  <c:v>1787</c:v>
                </c:pt>
                <c:pt idx="462">
                  <c:v>1788</c:v>
                </c:pt>
                <c:pt idx="463">
                  <c:v>1789</c:v>
                </c:pt>
                <c:pt idx="464">
                  <c:v>1790</c:v>
                </c:pt>
                <c:pt idx="465">
                  <c:v>1791</c:v>
                </c:pt>
                <c:pt idx="466">
                  <c:v>1792</c:v>
                </c:pt>
                <c:pt idx="467">
                  <c:v>1793</c:v>
                </c:pt>
                <c:pt idx="468">
                  <c:v>1794</c:v>
                </c:pt>
                <c:pt idx="469">
                  <c:v>1795</c:v>
                </c:pt>
                <c:pt idx="470">
                  <c:v>1796</c:v>
                </c:pt>
                <c:pt idx="471">
                  <c:v>1797</c:v>
                </c:pt>
                <c:pt idx="472">
                  <c:v>1798</c:v>
                </c:pt>
                <c:pt idx="473">
                  <c:v>1799</c:v>
                </c:pt>
                <c:pt idx="474">
                  <c:v>1800</c:v>
                </c:pt>
                <c:pt idx="475">
                  <c:v>1801</c:v>
                </c:pt>
                <c:pt idx="476">
                  <c:v>1802</c:v>
                </c:pt>
                <c:pt idx="477">
                  <c:v>1803</c:v>
                </c:pt>
                <c:pt idx="478">
                  <c:v>1804</c:v>
                </c:pt>
                <c:pt idx="479">
                  <c:v>1805</c:v>
                </c:pt>
                <c:pt idx="480">
                  <c:v>1806</c:v>
                </c:pt>
                <c:pt idx="481">
                  <c:v>1807</c:v>
                </c:pt>
                <c:pt idx="482">
                  <c:v>1808</c:v>
                </c:pt>
                <c:pt idx="483">
                  <c:v>1809</c:v>
                </c:pt>
                <c:pt idx="484">
                  <c:v>1810</c:v>
                </c:pt>
                <c:pt idx="485">
                  <c:v>1811</c:v>
                </c:pt>
                <c:pt idx="486">
                  <c:v>1812</c:v>
                </c:pt>
                <c:pt idx="487">
                  <c:v>1813</c:v>
                </c:pt>
                <c:pt idx="488">
                  <c:v>1814</c:v>
                </c:pt>
                <c:pt idx="489">
                  <c:v>1815</c:v>
                </c:pt>
                <c:pt idx="490">
                  <c:v>1816</c:v>
                </c:pt>
                <c:pt idx="491">
                  <c:v>1817</c:v>
                </c:pt>
                <c:pt idx="492">
                  <c:v>1818</c:v>
                </c:pt>
                <c:pt idx="493">
                  <c:v>1819</c:v>
                </c:pt>
                <c:pt idx="494">
                  <c:v>1820</c:v>
                </c:pt>
                <c:pt idx="495">
                  <c:v>1821</c:v>
                </c:pt>
                <c:pt idx="496">
                  <c:v>1822</c:v>
                </c:pt>
                <c:pt idx="497">
                  <c:v>1823</c:v>
                </c:pt>
                <c:pt idx="498">
                  <c:v>1824</c:v>
                </c:pt>
                <c:pt idx="499">
                  <c:v>1825</c:v>
                </c:pt>
                <c:pt idx="500">
                  <c:v>1826</c:v>
                </c:pt>
                <c:pt idx="501">
                  <c:v>1827</c:v>
                </c:pt>
                <c:pt idx="502">
                  <c:v>1828</c:v>
                </c:pt>
                <c:pt idx="503">
                  <c:v>1829</c:v>
                </c:pt>
                <c:pt idx="504">
                  <c:v>1830</c:v>
                </c:pt>
                <c:pt idx="505">
                  <c:v>1831</c:v>
                </c:pt>
                <c:pt idx="506">
                  <c:v>1832</c:v>
                </c:pt>
                <c:pt idx="507">
                  <c:v>1833</c:v>
                </c:pt>
                <c:pt idx="508">
                  <c:v>1834</c:v>
                </c:pt>
                <c:pt idx="509">
                  <c:v>1835</c:v>
                </c:pt>
                <c:pt idx="510">
                  <c:v>1836</c:v>
                </c:pt>
                <c:pt idx="511">
                  <c:v>1837</c:v>
                </c:pt>
                <c:pt idx="512">
                  <c:v>1838</c:v>
                </c:pt>
                <c:pt idx="513">
                  <c:v>1839</c:v>
                </c:pt>
                <c:pt idx="514">
                  <c:v>1840</c:v>
                </c:pt>
                <c:pt idx="515">
                  <c:v>1841</c:v>
                </c:pt>
                <c:pt idx="516">
                  <c:v>1842</c:v>
                </c:pt>
                <c:pt idx="517">
                  <c:v>1843</c:v>
                </c:pt>
                <c:pt idx="518">
                  <c:v>1844</c:v>
                </c:pt>
                <c:pt idx="519">
                  <c:v>1845</c:v>
                </c:pt>
                <c:pt idx="520">
                  <c:v>1846</c:v>
                </c:pt>
                <c:pt idx="521">
                  <c:v>1847</c:v>
                </c:pt>
                <c:pt idx="522">
                  <c:v>1848</c:v>
                </c:pt>
                <c:pt idx="523">
                  <c:v>1849</c:v>
                </c:pt>
                <c:pt idx="524">
                  <c:v>1850</c:v>
                </c:pt>
                <c:pt idx="525">
                  <c:v>1851</c:v>
                </c:pt>
                <c:pt idx="526">
                  <c:v>1852</c:v>
                </c:pt>
                <c:pt idx="527">
                  <c:v>1853</c:v>
                </c:pt>
                <c:pt idx="528">
                  <c:v>1854</c:v>
                </c:pt>
                <c:pt idx="529">
                  <c:v>1855</c:v>
                </c:pt>
                <c:pt idx="530">
                  <c:v>1856</c:v>
                </c:pt>
                <c:pt idx="531">
                  <c:v>1857</c:v>
                </c:pt>
                <c:pt idx="532">
                  <c:v>1858</c:v>
                </c:pt>
                <c:pt idx="533">
                  <c:v>1859</c:v>
                </c:pt>
                <c:pt idx="534">
                  <c:v>1860</c:v>
                </c:pt>
                <c:pt idx="535">
                  <c:v>1861</c:v>
                </c:pt>
                <c:pt idx="536">
                  <c:v>1862</c:v>
                </c:pt>
                <c:pt idx="537">
                  <c:v>1863</c:v>
                </c:pt>
                <c:pt idx="538">
                  <c:v>1864</c:v>
                </c:pt>
                <c:pt idx="539">
                  <c:v>1865</c:v>
                </c:pt>
                <c:pt idx="540">
                  <c:v>1866</c:v>
                </c:pt>
                <c:pt idx="541">
                  <c:v>1867</c:v>
                </c:pt>
                <c:pt idx="542">
                  <c:v>1868</c:v>
                </c:pt>
                <c:pt idx="543">
                  <c:v>1869</c:v>
                </c:pt>
                <c:pt idx="544">
                  <c:v>1870</c:v>
                </c:pt>
                <c:pt idx="545">
                  <c:v>1871</c:v>
                </c:pt>
                <c:pt idx="546">
                  <c:v>1872</c:v>
                </c:pt>
                <c:pt idx="547">
                  <c:v>1873</c:v>
                </c:pt>
                <c:pt idx="548">
                  <c:v>1874</c:v>
                </c:pt>
                <c:pt idx="549">
                  <c:v>1875</c:v>
                </c:pt>
                <c:pt idx="550">
                  <c:v>1876</c:v>
                </c:pt>
                <c:pt idx="551">
                  <c:v>1877</c:v>
                </c:pt>
                <c:pt idx="552">
                  <c:v>1878</c:v>
                </c:pt>
                <c:pt idx="553">
                  <c:v>1879</c:v>
                </c:pt>
                <c:pt idx="554">
                  <c:v>1880</c:v>
                </c:pt>
                <c:pt idx="555">
                  <c:v>1881</c:v>
                </c:pt>
                <c:pt idx="556">
                  <c:v>1882</c:v>
                </c:pt>
                <c:pt idx="557">
                  <c:v>1883</c:v>
                </c:pt>
                <c:pt idx="558">
                  <c:v>1884</c:v>
                </c:pt>
                <c:pt idx="559">
                  <c:v>1885</c:v>
                </c:pt>
                <c:pt idx="560">
                  <c:v>1886</c:v>
                </c:pt>
                <c:pt idx="561">
                  <c:v>1887</c:v>
                </c:pt>
                <c:pt idx="562">
                  <c:v>1888</c:v>
                </c:pt>
                <c:pt idx="563">
                  <c:v>1889</c:v>
                </c:pt>
                <c:pt idx="564">
                  <c:v>1890</c:v>
                </c:pt>
                <c:pt idx="565">
                  <c:v>1891</c:v>
                </c:pt>
                <c:pt idx="566">
                  <c:v>1892</c:v>
                </c:pt>
                <c:pt idx="567">
                  <c:v>1893</c:v>
                </c:pt>
                <c:pt idx="568">
                  <c:v>1894</c:v>
                </c:pt>
                <c:pt idx="569">
                  <c:v>1895</c:v>
                </c:pt>
                <c:pt idx="570">
                  <c:v>1896</c:v>
                </c:pt>
                <c:pt idx="571">
                  <c:v>1897</c:v>
                </c:pt>
                <c:pt idx="572">
                  <c:v>1898</c:v>
                </c:pt>
                <c:pt idx="573">
                  <c:v>1899</c:v>
                </c:pt>
                <c:pt idx="574">
                  <c:v>1900</c:v>
                </c:pt>
                <c:pt idx="575">
                  <c:v>1901</c:v>
                </c:pt>
                <c:pt idx="576">
                  <c:v>1902</c:v>
                </c:pt>
                <c:pt idx="577">
                  <c:v>1903</c:v>
                </c:pt>
                <c:pt idx="578">
                  <c:v>1904</c:v>
                </c:pt>
                <c:pt idx="579">
                  <c:v>1905</c:v>
                </c:pt>
                <c:pt idx="580">
                  <c:v>1906</c:v>
                </c:pt>
                <c:pt idx="581">
                  <c:v>1907</c:v>
                </c:pt>
                <c:pt idx="582">
                  <c:v>1908</c:v>
                </c:pt>
                <c:pt idx="583">
                  <c:v>1909</c:v>
                </c:pt>
                <c:pt idx="584">
                  <c:v>1910</c:v>
                </c:pt>
                <c:pt idx="585">
                  <c:v>1911</c:v>
                </c:pt>
                <c:pt idx="586">
                  <c:v>1912</c:v>
                </c:pt>
                <c:pt idx="587">
                  <c:v>1913</c:v>
                </c:pt>
                <c:pt idx="588">
                  <c:v>1914</c:v>
                </c:pt>
                <c:pt idx="589">
                  <c:v>1915</c:v>
                </c:pt>
                <c:pt idx="590">
                  <c:v>1916</c:v>
                </c:pt>
                <c:pt idx="591">
                  <c:v>1917</c:v>
                </c:pt>
                <c:pt idx="592">
                  <c:v>1918</c:v>
                </c:pt>
                <c:pt idx="593">
                  <c:v>1919</c:v>
                </c:pt>
                <c:pt idx="594">
                  <c:v>1920</c:v>
                </c:pt>
                <c:pt idx="595">
                  <c:v>1921</c:v>
                </c:pt>
                <c:pt idx="596">
                  <c:v>1922</c:v>
                </c:pt>
                <c:pt idx="597">
                  <c:v>1923</c:v>
                </c:pt>
                <c:pt idx="598">
                  <c:v>1924</c:v>
                </c:pt>
                <c:pt idx="599">
                  <c:v>1925</c:v>
                </c:pt>
                <c:pt idx="600">
                  <c:v>1926</c:v>
                </c:pt>
                <c:pt idx="601">
                  <c:v>1927</c:v>
                </c:pt>
                <c:pt idx="602">
                  <c:v>1928</c:v>
                </c:pt>
                <c:pt idx="603">
                  <c:v>1929</c:v>
                </c:pt>
                <c:pt idx="604">
                  <c:v>1930</c:v>
                </c:pt>
                <c:pt idx="605">
                  <c:v>1931</c:v>
                </c:pt>
                <c:pt idx="606">
                  <c:v>1932</c:v>
                </c:pt>
                <c:pt idx="607">
                  <c:v>1933</c:v>
                </c:pt>
                <c:pt idx="608">
                  <c:v>1934</c:v>
                </c:pt>
                <c:pt idx="609">
                  <c:v>1935</c:v>
                </c:pt>
                <c:pt idx="610">
                  <c:v>1936</c:v>
                </c:pt>
                <c:pt idx="611">
                  <c:v>1937</c:v>
                </c:pt>
                <c:pt idx="612">
                  <c:v>1938</c:v>
                </c:pt>
                <c:pt idx="613">
                  <c:v>1939</c:v>
                </c:pt>
                <c:pt idx="614">
                  <c:v>1940</c:v>
                </c:pt>
                <c:pt idx="615">
                  <c:v>1941</c:v>
                </c:pt>
                <c:pt idx="616">
                  <c:v>1942</c:v>
                </c:pt>
                <c:pt idx="617">
                  <c:v>1943</c:v>
                </c:pt>
                <c:pt idx="618">
                  <c:v>1944</c:v>
                </c:pt>
                <c:pt idx="619">
                  <c:v>1945</c:v>
                </c:pt>
                <c:pt idx="620">
                  <c:v>1946</c:v>
                </c:pt>
                <c:pt idx="621">
                  <c:v>1947</c:v>
                </c:pt>
                <c:pt idx="622">
                  <c:v>1948</c:v>
                </c:pt>
                <c:pt idx="623">
                  <c:v>1949</c:v>
                </c:pt>
                <c:pt idx="624">
                  <c:v>1950</c:v>
                </c:pt>
                <c:pt idx="625">
                  <c:v>1951</c:v>
                </c:pt>
                <c:pt idx="626">
                  <c:v>1952</c:v>
                </c:pt>
                <c:pt idx="627">
                  <c:v>1953</c:v>
                </c:pt>
                <c:pt idx="628">
                  <c:v>1954</c:v>
                </c:pt>
                <c:pt idx="629">
                  <c:v>1955</c:v>
                </c:pt>
                <c:pt idx="630">
                  <c:v>1956</c:v>
                </c:pt>
                <c:pt idx="631">
                  <c:v>1957</c:v>
                </c:pt>
                <c:pt idx="632">
                  <c:v>1958</c:v>
                </c:pt>
                <c:pt idx="633">
                  <c:v>1959</c:v>
                </c:pt>
                <c:pt idx="634">
                  <c:v>1960</c:v>
                </c:pt>
                <c:pt idx="635">
                  <c:v>1961</c:v>
                </c:pt>
                <c:pt idx="636">
                  <c:v>1962</c:v>
                </c:pt>
                <c:pt idx="637">
                  <c:v>1963</c:v>
                </c:pt>
                <c:pt idx="638">
                  <c:v>1964</c:v>
                </c:pt>
                <c:pt idx="639">
                  <c:v>1965</c:v>
                </c:pt>
                <c:pt idx="640">
                  <c:v>1966</c:v>
                </c:pt>
                <c:pt idx="641">
                  <c:v>1967</c:v>
                </c:pt>
                <c:pt idx="642">
                  <c:v>1968</c:v>
                </c:pt>
                <c:pt idx="643">
                  <c:v>1969</c:v>
                </c:pt>
                <c:pt idx="644">
                  <c:v>1970</c:v>
                </c:pt>
                <c:pt idx="645">
                  <c:v>1971</c:v>
                </c:pt>
                <c:pt idx="646">
                  <c:v>1972</c:v>
                </c:pt>
                <c:pt idx="647">
                  <c:v>1973</c:v>
                </c:pt>
                <c:pt idx="648">
                  <c:v>1974</c:v>
                </c:pt>
                <c:pt idx="649">
                  <c:v>1975</c:v>
                </c:pt>
                <c:pt idx="650">
                  <c:v>1976</c:v>
                </c:pt>
                <c:pt idx="651">
                  <c:v>1977</c:v>
                </c:pt>
                <c:pt idx="652">
                  <c:v>1978</c:v>
                </c:pt>
                <c:pt idx="653">
                  <c:v>1979</c:v>
                </c:pt>
                <c:pt idx="654">
                  <c:v>1980</c:v>
                </c:pt>
                <c:pt idx="655">
                  <c:v>1981</c:v>
                </c:pt>
                <c:pt idx="656">
                  <c:v>1982</c:v>
                </c:pt>
                <c:pt idx="657">
                  <c:v>1983</c:v>
                </c:pt>
                <c:pt idx="658">
                  <c:v>1984</c:v>
                </c:pt>
                <c:pt idx="659">
                  <c:v>1985</c:v>
                </c:pt>
                <c:pt idx="660">
                  <c:v>1986</c:v>
                </c:pt>
                <c:pt idx="661">
                  <c:v>1987</c:v>
                </c:pt>
                <c:pt idx="662">
                  <c:v>1988</c:v>
                </c:pt>
                <c:pt idx="663">
                  <c:v>1989</c:v>
                </c:pt>
                <c:pt idx="664">
                  <c:v>1990</c:v>
                </c:pt>
                <c:pt idx="665">
                  <c:v>1991</c:v>
                </c:pt>
                <c:pt idx="666">
                  <c:v>1992</c:v>
                </c:pt>
                <c:pt idx="667">
                  <c:v>1993</c:v>
                </c:pt>
                <c:pt idx="668">
                  <c:v>1994</c:v>
                </c:pt>
                <c:pt idx="669">
                  <c:v>1995</c:v>
                </c:pt>
                <c:pt idx="670">
                  <c:v>1996</c:v>
                </c:pt>
                <c:pt idx="671">
                  <c:v>1997</c:v>
                </c:pt>
                <c:pt idx="672">
                  <c:v>1998</c:v>
                </c:pt>
                <c:pt idx="673">
                  <c:v>1999</c:v>
                </c:pt>
                <c:pt idx="674">
                  <c:v>2000</c:v>
                </c:pt>
                <c:pt idx="675">
                  <c:v>2001</c:v>
                </c:pt>
                <c:pt idx="676">
                  <c:v>2002</c:v>
                </c:pt>
                <c:pt idx="677">
                  <c:v>2003</c:v>
                </c:pt>
                <c:pt idx="678">
                  <c:v>2004</c:v>
                </c:pt>
                <c:pt idx="679">
                  <c:v>2005</c:v>
                </c:pt>
                <c:pt idx="680">
                  <c:v>2006</c:v>
                </c:pt>
                <c:pt idx="681">
                  <c:v>2007</c:v>
                </c:pt>
                <c:pt idx="682">
                  <c:v>2008</c:v>
                </c:pt>
                <c:pt idx="683">
                  <c:v>2009</c:v>
                </c:pt>
                <c:pt idx="684">
                  <c:v>2010</c:v>
                </c:pt>
                <c:pt idx="685">
                  <c:v>2011</c:v>
                </c:pt>
                <c:pt idx="686">
                  <c:v>2012</c:v>
                </c:pt>
                <c:pt idx="687">
                  <c:v>2013</c:v>
                </c:pt>
                <c:pt idx="688">
                  <c:v>2014</c:v>
                </c:pt>
                <c:pt idx="689">
                  <c:v>2015</c:v>
                </c:pt>
                <c:pt idx="690">
                  <c:v>2016</c:v>
                </c:pt>
                <c:pt idx="691">
                  <c:v>2017</c:v>
                </c:pt>
                <c:pt idx="692">
                  <c:v>2018</c:v>
                </c:pt>
                <c:pt idx="693">
                  <c:v>2019</c:v>
                </c:pt>
                <c:pt idx="694">
                  <c:v>2020</c:v>
                </c:pt>
                <c:pt idx="695">
                  <c:v>2021</c:v>
                </c:pt>
                <c:pt idx="696">
                  <c:v>2022</c:v>
                </c:pt>
                <c:pt idx="697">
                  <c:v>2023</c:v>
                </c:pt>
                <c:pt idx="698">
                  <c:v>2024</c:v>
                </c:pt>
                <c:pt idx="699">
                  <c:v>2025</c:v>
                </c:pt>
                <c:pt idx="700">
                  <c:v>2026</c:v>
                </c:pt>
                <c:pt idx="701">
                  <c:v>2027</c:v>
                </c:pt>
                <c:pt idx="702">
                  <c:v>2028</c:v>
                </c:pt>
                <c:pt idx="703">
                  <c:v>2029</c:v>
                </c:pt>
                <c:pt idx="704">
                  <c:v>2030</c:v>
                </c:pt>
                <c:pt idx="705">
                  <c:v>2031</c:v>
                </c:pt>
                <c:pt idx="706">
                  <c:v>2032</c:v>
                </c:pt>
                <c:pt idx="707">
                  <c:v>2033</c:v>
                </c:pt>
                <c:pt idx="708">
                  <c:v>2034</c:v>
                </c:pt>
                <c:pt idx="709">
                  <c:v>2035</c:v>
                </c:pt>
                <c:pt idx="710">
                  <c:v>2036</c:v>
                </c:pt>
                <c:pt idx="711">
                  <c:v>2037</c:v>
                </c:pt>
                <c:pt idx="712">
                  <c:v>2038</c:v>
                </c:pt>
                <c:pt idx="713">
                  <c:v>2039</c:v>
                </c:pt>
                <c:pt idx="714">
                  <c:v>2040</c:v>
                </c:pt>
                <c:pt idx="715">
                  <c:v>2041</c:v>
                </c:pt>
                <c:pt idx="716">
                  <c:v>2042</c:v>
                </c:pt>
                <c:pt idx="717">
                  <c:v>2043</c:v>
                </c:pt>
                <c:pt idx="718">
                  <c:v>2044</c:v>
                </c:pt>
                <c:pt idx="719">
                  <c:v>2045</c:v>
                </c:pt>
                <c:pt idx="720">
                  <c:v>2046</c:v>
                </c:pt>
                <c:pt idx="721">
                  <c:v>2047</c:v>
                </c:pt>
                <c:pt idx="722">
                  <c:v>2048</c:v>
                </c:pt>
                <c:pt idx="723">
                  <c:v>2049</c:v>
                </c:pt>
                <c:pt idx="724">
                  <c:v>2050</c:v>
                </c:pt>
                <c:pt idx="725">
                  <c:v>2051</c:v>
                </c:pt>
                <c:pt idx="726">
                  <c:v>2052</c:v>
                </c:pt>
                <c:pt idx="727">
                  <c:v>2053</c:v>
                </c:pt>
                <c:pt idx="728">
                  <c:v>2054</c:v>
                </c:pt>
                <c:pt idx="729">
                  <c:v>2055</c:v>
                </c:pt>
                <c:pt idx="730">
                  <c:v>2056</c:v>
                </c:pt>
                <c:pt idx="731">
                  <c:v>2057</c:v>
                </c:pt>
                <c:pt idx="732">
                  <c:v>2058</c:v>
                </c:pt>
                <c:pt idx="733">
                  <c:v>2059</c:v>
                </c:pt>
                <c:pt idx="734">
                  <c:v>2060</c:v>
                </c:pt>
                <c:pt idx="735">
                  <c:v>2061</c:v>
                </c:pt>
                <c:pt idx="736">
                  <c:v>2062</c:v>
                </c:pt>
                <c:pt idx="737">
                  <c:v>2063</c:v>
                </c:pt>
                <c:pt idx="738">
                  <c:v>2064</c:v>
                </c:pt>
                <c:pt idx="739">
                  <c:v>2065</c:v>
                </c:pt>
                <c:pt idx="740">
                  <c:v>2066</c:v>
                </c:pt>
                <c:pt idx="741">
                  <c:v>2067</c:v>
                </c:pt>
                <c:pt idx="742">
                  <c:v>2068</c:v>
                </c:pt>
                <c:pt idx="743">
                  <c:v>2069</c:v>
                </c:pt>
                <c:pt idx="744">
                  <c:v>2070</c:v>
                </c:pt>
                <c:pt idx="745">
                  <c:v>2071</c:v>
                </c:pt>
                <c:pt idx="746">
                  <c:v>2072</c:v>
                </c:pt>
                <c:pt idx="747">
                  <c:v>2073</c:v>
                </c:pt>
                <c:pt idx="748">
                  <c:v>2074</c:v>
                </c:pt>
                <c:pt idx="749">
                  <c:v>2075</c:v>
                </c:pt>
                <c:pt idx="750">
                  <c:v>2076</c:v>
                </c:pt>
                <c:pt idx="751">
                  <c:v>2077</c:v>
                </c:pt>
                <c:pt idx="752">
                  <c:v>2078</c:v>
                </c:pt>
                <c:pt idx="753">
                  <c:v>2079</c:v>
                </c:pt>
                <c:pt idx="754">
                  <c:v>2080</c:v>
                </c:pt>
                <c:pt idx="755">
                  <c:v>2081</c:v>
                </c:pt>
                <c:pt idx="756">
                  <c:v>2082</c:v>
                </c:pt>
                <c:pt idx="757">
                  <c:v>2083</c:v>
                </c:pt>
                <c:pt idx="758">
                  <c:v>2084</c:v>
                </c:pt>
                <c:pt idx="759">
                  <c:v>2085</c:v>
                </c:pt>
                <c:pt idx="760">
                  <c:v>2086</c:v>
                </c:pt>
                <c:pt idx="761">
                  <c:v>2087</c:v>
                </c:pt>
                <c:pt idx="762">
                  <c:v>2088</c:v>
                </c:pt>
                <c:pt idx="763">
                  <c:v>2089</c:v>
                </c:pt>
                <c:pt idx="764">
                  <c:v>2090</c:v>
                </c:pt>
                <c:pt idx="765">
                  <c:v>2091</c:v>
                </c:pt>
                <c:pt idx="766">
                  <c:v>2092</c:v>
                </c:pt>
                <c:pt idx="767">
                  <c:v>2093</c:v>
                </c:pt>
                <c:pt idx="768">
                  <c:v>2094</c:v>
                </c:pt>
                <c:pt idx="769">
                  <c:v>2095</c:v>
                </c:pt>
                <c:pt idx="770">
                  <c:v>2096</c:v>
                </c:pt>
                <c:pt idx="771">
                  <c:v>2097</c:v>
                </c:pt>
                <c:pt idx="772">
                  <c:v>2098</c:v>
                </c:pt>
                <c:pt idx="773">
                  <c:v>2099</c:v>
                </c:pt>
                <c:pt idx="774">
                  <c:v>2100</c:v>
                </c:pt>
                <c:pt idx="775">
                  <c:v>2101</c:v>
                </c:pt>
                <c:pt idx="776">
                  <c:v>2102</c:v>
                </c:pt>
                <c:pt idx="777">
                  <c:v>2103</c:v>
                </c:pt>
                <c:pt idx="778">
                  <c:v>2104</c:v>
                </c:pt>
                <c:pt idx="779">
                  <c:v>2105</c:v>
                </c:pt>
                <c:pt idx="780">
                  <c:v>2106</c:v>
                </c:pt>
                <c:pt idx="781">
                  <c:v>2107</c:v>
                </c:pt>
                <c:pt idx="782">
                  <c:v>2108</c:v>
                </c:pt>
                <c:pt idx="783">
                  <c:v>2109</c:v>
                </c:pt>
                <c:pt idx="784">
                  <c:v>2110</c:v>
                </c:pt>
                <c:pt idx="785">
                  <c:v>2111</c:v>
                </c:pt>
                <c:pt idx="786">
                  <c:v>2112</c:v>
                </c:pt>
                <c:pt idx="787">
                  <c:v>2113</c:v>
                </c:pt>
                <c:pt idx="788">
                  <c:v>2114</c:v>
                </c:pt>
                <c:pt idx="789">
                  <c:v>2115</c:v>
                </c:pt>
                <c:pt idx="790">
                  <c:v>2116</c:v>
                </c:pt>
                <c:pt idx="791">
                  <c:v>2117</c:v>
                </c:pt>
                <c:pt idx="792">
                  <c:v>2118</c:v>
                </c:pt>
                <c:pt idx="793">
                  <c:v>2119</c:v>
                </c:pt>
                <c:pt idx="794">
                  <c:v>2120</c:v>
                </c:pt>
                <c:pt idx="795">
                  <c:v>2121</c:v>
                </c:pt>
                <c:pt idx="796">
                  <c:v>2122</c:v>
                </c:pt>
                <c:pt idx="797">
                  <c:v>2123</c:v>
                </c:pt>
                <c:pt idx="798">
                  <c:v>2124</c:v>
                </c:pt>
                <c:pt idx="799">
                  <c:v>2125</c:v>
                </c:pt>
                <c:pt idx="800">
                  <c:v>2126</c:v>
                </c:pt>
                <c:pt idx="801">
                  <c:v>2127</c:v>
                </c:pt>
                <c:pt idx="802">
                  <c:v>2128</c:v>
                </c:pt>
                <c:pt idx="803">
                  <c:v>2129</c:v>
                </c:pt>
                <c:pt idx="804">
                  <c:v>2130</c:v>
                </c:pt>
                <c:pt idx="805">
                  <c:v>2131</c:v>
                </c:pt>
                <c:pt idx="806">
                  <c:v>2132</c:v>
                </c:pt>
                <c:pt idx="807">
                  <c:v>2133</c:v>
                </c:pt>
                <c:pt idx="808">
                  <c:v>2134</c:v>
                </c:pt>
                <c:pt idx="809">
                  <c:v>2135</c:v>
                </c:pt>
                <c:pt idx="810">
                  <c:v>2136</c:v>
                </c:pt>
                <c:pt idx="811">
                  <c:v>2137</c:v>
                </c:pt>
                <c:pt idx="812">
                  <c:v>2138</c:v>
                </c:pt>
                <c:pt idx="813">
                  <c:v>2139</c:v>
                </c:pt>
                <c:pt idx="814">
                  <c:v>2140</c:v>
                </c:pt>
                <c:pt idx="815">
                  <c:v>2141</c:v>
                </c:pt>
                <c:pt idx="816">
                  <c:v>2142</c:v>
                </c:pt>
                <c:pt idx="817">
                  <c:v>2143</c:v>
                </c:pt>
                <c:pt idx="818">
                  <c:v>2144</c:v>
                </c:pt>
                <c:pt idx="819">
                  <c:v>2145</c:v>
                </c:pt>
                <c:pt idx="820">
                  <c:v>2146</c:v>
                </c:pt>
                <c:pt idx="821">
                  <c:v>2147</c:v>
                </c:pt>
                <c:pt idx="822">
                  <c:v>2148</c:v>
                </c:pt>
                <c:pt idx="823">
                  <c:v>2149</c:v>
                </c:pt>
                <c:pt idx="824">
                  <c:v>2150</c:v>
                </c:pt>
                <c:pt idx="825">
                  <c:v>2151</c:v>
                </c:pt>
                <c:pt idx="826">
                  <c:v>2152</c:v>
                </c:pt>
                <c:pt idx="827">
                  <c:v>2153</c:v>
                </c:pt>
                <c:pt idx="828">
                  <c:v>2154</c:v>
                </c:pt>
                <c:pt idx="829">
                  <c:v>2155</c:v>
                </c:pt>
                <c:pt idx="830">
                  <c:v>2156</c:v>
                </c:pt>
                <c:pt idx="831">
                  <c:v>2157</c:v>
                </c:pt>
                <c:pt idx="832">
                  <c:v>2158</c:v>
                </c:pt>
                <c:pt idx="833">
                  <c:v>2159</c:v>
                </c:pt>
                <c:pt idx="834">
                  <c:v>2160</c:v>
                </c:pt>
                <c:pt idx="835">
                  <c:v>2161</c:v>
                </c:pt>
                <c:pt idx="836">
                  <c:v>2162</c:v>
                </c:pt>
                <c:pt idx="837">
                  <c:v>2163</c:v>
                </c:pt>
                <c:pt idx="838">
                  <c:v>2164</c:v>
                </c:pt>
                <c:pt idx="839">
                  <c:v>2165</c:v>
                </c:pt>
                <c:pt idx="840">
                  <c:v>2166</c:v>
                </c:pt>
                <c:pt idx="841">
                  <c:v>2167</c:v>
                </c:pt>
                <c:pt idx="842">
                  <c:v>2168</c:v>
                </c:pt>
                <c:pt idx="843">
                  <c:v>2169</c:v>
                </c:pt>
                <c:pt idx="844">
                  <c:v>2170</c:v>
                </c:pt>
                <c:pt idx="845">
                  <c:v>2171</c:v>
                </c:pt>
                <c:pt idx="846">
                  <c:v>2172</c:v>
                </c:pt>
                <c:pt idx="847">
                  <c:v>2173</c:v>
                </c:pt>
                <c:pt idx="848">
                  <c:v>2174</c:v>
                </c:pt>
                <c:pt idx="849">
                  <c:v>2175</c:v>
                </c:pt>
                <c:pt idx="850">
                  <c:v>2176</c:v>
                </c:pt>
                <c:pt idx="851">
                  <c:v>2177</c:v>
                </c:pt>
                <c:pt idx="852">
                  <c:v>2178</c:v>
                </c:pt>
                <c:pt idx="853">
                  <c:v>2179</c:v>
                </c:pt>
                <c:pt idx="854">
                  <c:v>2180</c:v>
                </c:pt>
                <c:pt idx="855">
                  <c:v>2181</c:v>
                </c:pt>
                <c:pt idx="856">
                  <c:v>2182</c:v>
                </c:pt>
                <c:pt idx="857">
                  <c:v>2183</c:v>
                </c:pt>
                <c:pt idx="858">
                  <c:v>2184</c:v>
                </c:pt>
                <c:pt idx="859">
                  <c:v>2185</c:v>
                </c:pt>
                <c:pt idx="860">
                  <c:v>2186</c:v>
                </c:pt>
                <c:pt idx="861">
                  <c:v>2187</c:v>
                </c:pt>
                <c:pt idx="862">
                  <c:v>2188</c:v>
                </c:pt>
                <c:pt idx="863">
                  <c:v>2189</c:v>
                </c:pt>
                <c:pt idx="864">
                  <c:v>2190</c:v>
                </c:pt>
                <c:pt idx="865">
                  <c:v>2191</c:v>
                </c:pt>
                <c:pt idx="866">
                  <c:v>2192</c:v>
                </c:pt>
                <c:pt idx="867">
                  <c:v>2193</c:v>
                </c:pt>
                <c:pt idx="868">
                  <c:v>2194</c:v>
                </c:pt>
                <c:pt idx="869">
                  <c:v>2195</c:v>
                </c:pt>
                <c:pt idx="870">
                  <c:v>2196</c:v>
                </c:pt>
                <c:pt idx="871">
                  <c:v>2197</c:v>
                </c:pt>
                <c:pt idx="872">
                  <c:v>2198</c:v>
                </c:pt>
                <c:pt idx="873">
                  <c:v>2199</c:v>
                </c:pt>
                <c:pt idx="874">
                  <c:v>2200</c:v>
                </c:pt>
                <c:pt idx="875">
                  <c:v>2201</c:v>
                </c:pt>
                <c:pt idx="876">
                  <c:v>2202</c:v>
                </c:pt>
                <c:pt idx="877">
                  <c:v>2203</c:v>
                </c:pt>
                <c:pt idx="878">
                  <c:v>2204</c:v>
                </c:pt>
                <c:pt idx="879">
                  <c:v>2205</c:v>
                </c:pt>
                <c:pt idx="880">
                  <c:v>2206</c:v>
                </c:pt>
                <c:pt idx="881">
                  <c:v>2207</c:v>
                </c:pt>
                <c:pt idx="882">
                  <c:v>2208</c:v>
                </c:pt>
                <c:pt idx="883">
                  <c:v>2209</c:v>
                </c:pt>
                <c:pt idx="884">
                  <c:v>2210</c:v>
                </c:pt>
                <c:pt idx="885">
                  <c:v>2211</c:v>
                </c:pt>
                <c:pt idx="886">
                  <c:v>2212</c:v>
                </c:pt>
                <c:pt idx="887">
                  <c:v>2213</c:v>
                </c:pt>
                <c:pt idx="888">
                  <c:v>2214</c:v>
                </c:pt>
                <c:pt idx="889">
                  <c:v>2215</c:v>
                </c:pt>
                <c:pt idx="890">
                  <c:v>2216</c:v>
                </c:pt>
                <c:pt idx="891">
                  <c:v>2217</c:v>
                </c:pt>
                <c:pt idx="892">
                  <c:v>2218</c:v>
                </c:pt>
                <c:pt idx="893">
                  <c:v>2219</c:v>
                </c:pt>
                <c:pt idx="894">
                  <c:v>2220</c:v>
                </c:pt>
                <c:pt idx="895">
                  <c:v>2221</c:v>
                </c:pt>
                <c:pt idx="896">
                  <c:v>2222</c:v>
                </c:pt>
                <c:pt idx="897">
                  <c:v>2223</c:v>
                </c:pt>
                <c:pt idx="898">
                  <c:v>2224</c:v>
                </c:pt>
                <c:pt idx="899">
                  <c:v>2225</c:v>
                </c:pt>
                <c:pt idx="900">
                  <c:v>2226</c:v>
                </c:pt>
                <c:pt idx="901">
                  <c:v>2227</c:v>
                </c:pt>
                <c:pt idx="902">
                  <c:v>2228</c:v>
                </c:pt>
                <c:pt idx="903">
                  <c:v>2229</c:v>
                </c:pt>
                <c:pt idx="904">
                  <c:v>2230</c:v>
                </c:pt>
                <c:pt idx="905">
                  <c:v>2231</c:v>
                </c:pt>
                <c:pt idx="906">
                  <c:v>2232</c:v>
                </c:pt>
                <c:pt idx="907">
                  <c:v>2233</c:v>
                </c:pt>
                <c:pt idx="908">
                  <c:v>2234</c:v>
                </c:pt>
                <c:pt idx="909">
                  <c:v>2235</c:v>
                </c:pt>
                <c:pt idx="910">
                  <c:v>2236</c:v>
                </c:pt>
                <c:pt idx="911">
                  <c:v>2237</c:v>
                </c:pt>
                <c:pt idx="912">
                  <c:v>2238</c:v>
                </c:pt>
                <c:pt idx="913">
                  <c:v>2239</c:v>
                </c:pt>
                <c:pt idx="914">
                  <c:v>2240</c:v>
                </c:pt>
                <c:pt idx="915">
                  <c:v>2241</c:v>
                </c:pt>
                <c:pt idx="916">
                  <c:v>2242</c:v>
                </c:pt>
                <c:pt idx="917">
                  <c:v>2243</c:v>
                </c:pt>
                <c:pt idx="918">
                  <c:v>2244</c:v>
                </c:pt>
                <c:pt idx="919">
                  <c:v>2245</c:v>
                </c:pt>
                <c:pt idx="920">
                  <c:v>2246</c:v>
                </c:pt>
                <c:pt idx="921">
                  <c:v>2247</c:v>
                </c:pt>
                <c:pt idx="922">
                  <c:v>2248</c:v>
                </c:pt>
                <c:pt idx="923">
                  <c:v>2249</c:v>
                </c:pt>
                <c:pt idx="924">
                  <c:v>2250</c:v>
                </c:pt>
                <c:pt idx="925">
                  <c:v>2251</c:v>
                </c:pt>
                <c:pt idx="926">
                  <c:v>2252</c:v>
                </c:pt>
                <c:pt idx="927">
                  <c:v>2253</c:v>
                </c:pt>
                <c:pt idx="928">
                  <c:v>2254</c:v>
                </c:pt>
                <c:pt idx="929">
                  <c:v>2255</c:v>
                </c:pt>
                <c:pt idx="930">
                  <c:v>2256</c:v>
                </c:pt>
                <c:pt idx="931">
                  <c:v>2257</c:v>
                </c:pt>
                <c:pt idx="932">
                  <c:v>2258</c:v>
                </c:pt>
                <c:pt idx="933">
                  <c:v>2259</c:v>
                </c:pt>
                <c:pt idx="934">
                  <c:v>2260</c:v>
                </c:pt>
                <c:pt idx="935">
                  <c:v>2261</c:v>
                </c:pt>
                <c:pt idx="936">
                  <c:v>2262</c:v>
                </c:pt>
                <c:pt idx="937">
                  <c:v>2263</c:v>
                </c:pt>
                <c:pt idx="938">
                  <c:v>2264</c:v>
                </c:pt>
                <c:pt idx="939">
                  <c:v>2265</c:v>
                </c:pt>
                <c:pt idx="940">
                  <c:v>2266</c:v>
                </c:pt>
                <c:pt idx="941">
                  <c:v>2267</c:v>
                </c:pt>
                <c:pt idx="942">
                  <c:v>2268</c:v>
                </c:pt>
                <c:pt idx="943">
                  <c:v>2269</c:v>
                </c:pt>
                <c:pt idx="944">
                  <c:v>2270</c:v>
                </c:pt>
                <c:pt idx="945">
                  <c:v>2271</c:v>
                </c:pt>
                <c:pt idx="946">
                  <c:v>2272</c:v>
                </c:pt>
                <c:pt idx="947">
                  <c:v>2273</c:v>
                </c:pt>
                <c:pt idx="948">
                  <c:v>2274</c:v>
                </c:pt>
                <c:pt idx="949">
                  <c:v>2275</c:v>
                </c:pt>
                <c:pt idx="950">
                  <c:v>2276</c:v>
                </c:pt>
                <c:pt idx="951">
                  <c:v>2277</c:v>
                </c:pt>
                <c:pt idx="952">
                  <c:v>2278</c:v>
                </c:pt>
                <c:pt idx="953">
                  <c:v>2279</c:v>
                </c:pt>
                <c:pt idx="954">
                  <c:v>2280</c:v>
                </c:pt>
                <c:pt idx="955">
                  <c:v>2281</c:v>
                </c:pt>
                <c:pt idx="956">
                  <c:v>2282</c:v>
                </c:pt>
                <c:pt idx="957">
                  <c:v>2283</c:v>
                </c:pt>
                <c:pt idx="958">
                  <c:v>2284</c:v>
                </c:pt>
                <c:pt idx="959">
                  <c:v>2285</c:v>
                </c:pt>
                <c:pt idx="960">
                  <c:v>2286</c:v>
                </c:pt>
                <c:pt idx="961">
                  <c:v>2287</c:v>
                </c:pt>
                <c:pt idx="962">
                  <c:v>2288</c:v>
                </c:pt>
                <c:pt idx="963">
                  <c:v>2289</c:v>
                </c:pt>
                <c:pt idx="964">
                  <c:v>2290</c:v>
                </c:pt>
                <c:pt idx="965">
                  <c:v>2291</c:v>
                </c:pt>
                <c:pt idx="966">
                  <c:v>2292</c:v>
                </c:pt>
                <c:pt idx="967">
                  <c:v>2293</c:v>
                </c:pt>
                <c:pt idx="968">
                  <c:v>2294</c:v>
                </c:pt>
                <c:pt idx="969">
                  <c:v>2295</c:v>
                </c:pt>
                <c:pt idx="970">
                  <c:v>2296</c:v>
                </c:pt>
                <c:pt idx="971">
                  <c:v>2297</c:v>
                </c:pt>
                <c:pt idx="972">
                  <c:v>2298</c:v>
                </c:pt>
                <c:pt idx="973">
                  <c:v>2299</c:v>
                </c:pt>
                <c:pt idx="974">
                  <c:v>2300</c:v>
                </c:pt>
              </c:numCache>
            </c:numRef>
          </c:xVal>
          <c:yVal>
            <c:numRef>
              <c:f>'Original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92584192"/>
        <c:axId val="92479872"/>
      </c:scatterChart>
      <c:valAx>
        <c:axId val="92584192"/>
        <c:scaling>
          <c:orientation val="minMax"/>
          <c:max val="1759.1"/>
          <c:min val="1472.82"/>
        </c:scaling>
        <c:axPos val="b"/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51032184906219"/>
              <c:y val="0.882008440520258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479872"/>
        <c:crossesAt val="0.4"/>
        <c:crossBetween val="midCat"/>
        <c:majorUnit val="19.079999999999988"/>
        <c:minorUnit val="9.5400000000000009"/>
      </c:valAx>
      <c:valAx>
        <c:axId val="92479872"/>
        <c:scaling>
          <c:orientation val="minMax"/>
          <c:max val="1.4"/>
          <c:min val="0.4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Northern Italy CPI</a:t>
                </a:r>
              </a:p>
            </c:rich>
          </c:tx>
          <c:layout>
            <c:manualLayout>
              <c:xMode val="edge"/>
              <c:yMode val="edge"/>
              <c:x val="2.2038597137834046E-2"/>
              <c:y val="0.3421838765897993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584192"/>
        <c:crossesAt val="1472.82"/>
        <c:crossBetween val="midCat"/>
        <c:majorUnit val="0.1"/>
        <c:minorUnit val="2.0000000000000011E-2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1180555555555562" footer="0.51180555555555562"/>
    <c:pageSetup firstPageNumber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58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Rice Prices in China (15 year average)</a:t>
            </a:r>
          </a:p>
        </c:rich>
      </c:tx>
      <c:layout>
        <c:manualLayout>
          <c:xMode val="edge"/>
          <c:yMode val="edge"/>
          <c:x val="0.24484198012620251"/>
          <c:y val="3.33334168004226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178823892887012"/>
          <c:y val="0.19743639181788944"/>
          <c:w val="0.85006934673029322"/>
          <c:h val="0.64102724616197804"/>
        </c:manualLayout>
      </c:layout>
      <c:scatterChart>
        <c:scatterStyle val="lineMarker"/>
        <c:ser>
          <c:idx val="0"/>
          <c:order val="0"/>
          <c:tx>
            <c:strRef>
              <c:f>'Original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'Original Data'!$A$2:$A$645</c:f>
              <c:numCache>
                <c:formatCode>General</c:formatCode>
                <c:ptCount val="644"/>
                <c:pt idx="0">
                  <c:v>1257</c:v>
                </c:pt>
                <c:pt idx="1">
                  <c:v>1258</c:v>
                </c:pt>
                <c:pt idx="2">
                  <c:v>1259</c:v>
                </c:pt>
                <c:pt idx="3">
                  <c:v>1260</c:v>
                </c:pt>
                <c:pt idx="4">
                  <c:v>1261</c:v>
                </c:pt>
                <c:pt idx="5">
                  <c:v>1262</c:v>
                </c:pt>
                <c:pt idx="6">
                  <c:v>1263</c:v>
                </c:pt>
                <c:pt idx="7">
                  <c:v>1264</c:v>
                </c:pt>
                <c:pt idx="8">
                  <c:v>1265</c:v>
                </c:pt>
                <c:pt idx="9">
                  <c:v>1266</c:v>
                </c:pt>
                <c:pt idx="10">
                  <c:v>1267</c:v>
                </c:pt>
                <c:pt idx="11">
                  <c:v>1268</c:v>
                </c:pt>
                <c:pt idx="12">
                  <c:v>1269</c:v>
                </c:pt>
                <c:pt idx="13">
                  <c:v>1270</c:v>
                </c:pt>
                <c:pt idx="14">
                  <c:v>1271</c:v>
                </c:pt>
                <c:pt idx="15">
                  <c:v>1272</c:v>
                </c:pt>
                <c:pt idx="16">
                  <c:v>1273</c:v>
                </c:pt>
                <c:pt idx="17">
                  <c:v>1274</c:v>
                </c:pt>
                <c:pt idx="18">
                  <c:v>1275</c:v>
                </c:pt>
                <c:pt idx="19">
                  <c:v>1276</c:v>
                </c:pt>
                <c:pt idx="20">
                  <c:v>1277</c:v>
                </c:pt>
                <c:pt idx="21">
                  <c:v>1278</c:v>
                </c:pt>
                <c:pt idx="22">
                  <c:v>1279</c:v>
                </c:pt>
                <c:pt idx="23">
                  <c:v>1280</c:v>
                </c:pt>
                <c:pt idx="24">
                  <c:v>1281</c:v>
                </c:pt>
                <c:pt idx="25">
                  <c:v>1282</c:v>
                </c:pt>
                <c:pt idx="26">
                  <c:v>1283</c:v>
                </c:pt>
                <c:pt idx="27">
                  <c:v>1284</c:v>
                </c:pt>
                <c:pt idx="28">
                  <c:v>1285</c:v>
                </c:pt>
                <c:pt idx="29">
                  <c:v>1286</c:v>
                </c:pt>
                <c:pt idx="30">
                  <c:v>1287</c:v>
                </c:pt>
                <c:pt idx="31">
                  <c:v>1288</c:v>
                </c:pt>
                <c:pt idx="32">
                  <c:v>1289</c:v>
                </c:pt>
                <c:pt idx="33">
                  <c:v>1290</c:v>
                </c:pt>
                <c:pt idx="34">
                  <c:v>1291</c:v>
                </c:pt>
                <c:pt idx="35">
                  <c:v>1292</c:v>
                </c:pt>
                <c:pt idx="36">
                  <c:v>1293</c:v>
                </c:pt>
                <c:pt idx="37">
                  <c:v>1294</c:v>
                </c:pt>
                <c:pt idx="38">
                  <c:v>1295</c:v>
                </c:pt>
                <c:pt idx="39">
                  <c:v>1296</c:v>
                </c:pt>
                <c:pt idx="40">
                  <c:v>1297</c:v>
                </c:pt>
                <c:pt idx="41">
                  <c:v>1298</c:v>
                </c:pt>
                <c:pt idx="42">
                  <c:v>1299</c:v>
                </c:pt>
                <c:pt idx="43">
                  <c:v>1300</c:v>
                </c:pt>
                <c:pt idx="44">
                  <c:v>1301</c:v>
                </c:pt>
                <c:pt idx="45">
                  <c:v>1302</c:v>
                </c:pt>
                <c:pt idx="46">
                  <c:v>1303</c:v>
                </c:pt>
                <c:pt idx="47">
                  <c:v>1304</c:v>
                </c:pt>
                <c:pt idx="48">
                  <c:v>1305</c:v>
                </c:pt>
                <c:pt idx="49">
                  <c:v>1306</c:v>
                </c:pt>
                <c:pt idx="50">
                  <c:v>1307</c:v>
                </c:pt>
                <c:pt idx="51">
                  <c:v>1308</c:v>
                </c:pt>
                <c:pt idx="52">
                  <c:v>1309</c:v>
                </c:pt>
                <c:pt idx="53">
                  <c:v>1310</c:v>
                </c:pt>
                <c:pt idx="54">
                  <c:v>1311</c:v>
                </c:pt>
                <c:pt idx="55">
                  <c:v>1312</c:v>
                </c:pt>
                <c:pt idx="56">
                  <c:v>1313</c:v>
                </c:pt>
                <c:pt idx="57">
                  <c:v>1314</c:v>
                </c:pt>
                <c:pt idx="58">
                  <c:v>1315</c:v>
                </c:pt>
                <c:pt idx="59">
                  <c:v>1316</c:v>
                </c:pt>
                <c:pt idx="60">
                  <c:v>1317</c:v>
                </c:pt>
                <c:pt idx="61">
                  <c:v>1318</c:v>
                </c:pt>
                <c:pt idx="62">
                  <c:v>1319</c:v>
                </c:pt>
                <c:pt idx="63">
                  <c:v>1320</c:v>
                </c:pt>
                <c:pt idx="64">
                  <c:v>1321</c:v>
                </c:pt>
                <c:pt idx="65">
                  <c:v>1322</c:v>
                </c:pt>
                <c:pt idx="66">
                  <c:v>1323</c:v>
                </c:pt>
                <c:pt idx="67">
                  <c:v>1324</c:v>
                </c:pt>
                <c:pt idx="68">
                  <c:v>1325</c:v>
                </c:pt>
                <c:pt idx="69">
                  <c:v>1326</c:v>
                </c:pt>
                <c:pt idx="70">
                  <c:v>1327</c:v>
                </c:pt>
                <c:pt idx="71">
                  <c:v>1328</c:v>
                </c:pt>
                <c:pt idx="72">
                  <c:v>1329</c:v>
                </c:pt>
                <c:pt idx="73">
                  <c:v>1330</c:v>
                </c:pt>
                <c:pt idx="74">
                  <c:v>1331</c:v>
                </c:pt>
                <c:pt idx="75">
                  <c:v>1332</c:v>
                </c:pt>
                <c:pt idx="76">
                  <c:v>1333</c:v>
                </c:pt>
                <c:pt idx="77">
                  <c:v>1334</c:v>
                </c:pt>
                <c:pt idx="78">
                  <c:v>1335</c:v>
                </c:pt>
                <c:pt idx="79">
                  <c:v>1336</c:v>
                </c:pt>
                <c:pt idx="80">
                  <c:v>1337</c:v>
                </c:pt>
                <c:pt idx="81">
                  <c:v>1338</c:v>
                </c:pt>
                <c:pt idx="82">
                  <c:v>1339</c:v>
                </c:pt>
                <c:pt idx="83">
                  <c:v>1340</c:v>
                </c:pt>
                <c:pt idx="84">
                  <c:v>1341</c:v>
                </c:pt>
                <c:pt idx="85">
                  <c:v>1342</c:v>
                </c:pt>
                <c:pt idx="86">
                  <c:v>1343</c:v>
                </c:pt>
                <c:pt idx="87">
                  <c:v>1344</c:v>
                </c:pt>
                <c:pt idx="88">
                  <c:v>1345</c:v>
                </c:pt>
                <c:pt idx="89">
                  <c:v>1346</c:v>
                </c:pt>
                <c:pt idx="90">
                  <c:v>1347</c:v>
                </c:pt>
                <c:pt idx="91">
                  <c:v>1348</c:v>
                </c:pt>
                <c:pt idx="92">
                  <c:v>1349</c:v>
                </c:pt>
                <c:pt idx="93">
                  <c:v>1350</c:v>
                </c:pt>
                <c:pt idx="94">
                  <c:v>1351</c:v>
                </c:pt>
                <c:pt idx="95">
                  <c:v>1352</c:v>
                </c:pt>
                <c:pt idx="96">
                  <c:v>1353</c:v>
                </c:pt>
                <c:pt idx="97">
                  <c:v>1354</c:v>
                </c:pt>
                <c:pt idx="98">
                  <c:v>1355</c:v>
                </c:pt>
                <c:pt idx="99">
                  <c:v>1356</c:v>
                </c:pt>
                <c:pt idx="100">
                  <c:v>1357</c:v>
                </c:pt>
                <c:pt idx="101">
                  <c:v>1358</c:v>
                </c:pt>
                <c:pt idx="102">
                  <c:v>1359</c:v>
                </c:pt>
                <c:pt idx="103">
                  <c:v>1360</c:v>
                </c:pt>
                <c:pt idx="104">
                  <c:v>1361</c:v>
                </c:pt>
                <c:pt idx="105">
                  <c:v>1362</c:v>
                </c:pt>
                <c:pt idx="106">
                  <c:v>1363</c:v>
                </c:pt>
                <c:pt idx="107">
                  <c:v>1364</c:v>
                </c:pt>
                <c:pt idx="108">
                  <c:v>1365</c:v>
                </c:pt>
                <c:pt idx="109">
                  <c:v>1366</c:v>
                </c:pt>
                <c:pt idx="110">
                  <c:v>1367</c:v>
                </c:pt>
                <c:pt idx="111">
                  <c:v>1368</c:v>
                </c:pt>
                <c:pt idx="112">
                  <c:v>1369</c:v>
                </c:pt>
                <c:pt idx="113">
                  <c:v>1370</c:v>
                </c:pt>
                <c:pt idx="114">
                  <c:v>1371</c:v>
                </c:pt>
                <c:pt idx="115">
                  <c:v>1372</c:v>
                </c:pt>
                <c:pt idx="116">
                  <c:v>1373</c:v>
                </c:pt>
                <c:pt idx="117">
                  <c:v>1374</c:v>
                </c:pt>
                <c:pt idx="118">
                  <c:v>1375</c:v>
                </c:pt>
                <c:pt idx="119">
                  <c:v>1376</c:v>
                </c:pt>
                <c:pt idx="120">
                  <c:v>1377</c:v>
                </c:pt>
                <c:pt idx="121">
                  <c:v>1378</c:v>
                </c:pt>
                <c:pt idx="122">
                  <c:v>1379</c:v>
                </c:pt>
                <c:pt idx="123">
                  <c:v>1380</c:v>
                </c:pt>
                <c:pt idx="124">
                  <c:v>1381</c:v>
                </c:pt>
                <c:pt idx="125">
                  <c:v>1382</c:v>
                </c:pt>
                <c:pt idx="126">
                  <c:v>1383</c:v>
                </c:pt>
                <c:pt idx="127">
                  <c:v>1384</c:v>
                </c:pt>
                <c:pt idx="128">
                  <c:v>1385</c:v>
                </c:pt>
                <c:pt idx="129">
                  <c:v>1386</c:v>
                </c:pt>
                <c:pt idx="130">
                  <c:v>1387</c:v>
                </c:pt>
                <c:pt idx="131">
                  <c:v>1388</c:v>
                </c:pt>
                <c:pt idx="132">
                  <c:v>1389</c:v>
                </c:pt>
                <c:pt idx="133">
                  <c:v>1390</c:v>
                </c:pt>
                <c:pt idx="134">
                  <c:v>1391</c:v>
                </c:pt>
                <c:pt idx="135">
                  <c:v>1392</c:v>
                </c:pt>
                <c:pt idx="136">
                  <c:v>1393</c:v>
                </c:pt>
                <c:pt idx="137">
                  <c:v>1394</c:v>
                </c:pt>
                <c:pt idx="138">
                  <c:v>1395</c:v>
                </c:pt>
                <c:pt idx="139">
                  <c:v>1396</c:v>
                </c:pt>
                <c:pt idx="140">
                  <c:v>1397</c:v>
                </c:pt>
                <c:pt idx="141">
                  <c:v>1398</c:v>
                </c:pt>
                <c:pt idx="142">
                  <c:v>1399</c:v>
                </c:pt>
                <c:pt idx="143">
                  <c:v>1400</c:v>
                </c:pt>
                <c:pt idx="144">
                  <c:v>1401</c:v>
                </c:pt>
                <c:pt idx="145">
                  <c:v>1402</c:v>
                </c:pt>
                <c:pt idx="146">
                  <c:v>1403</c:v>
                </c:pt>
                <c:pt idx="147">
                  <c:v>1404</c:v>
                </c:pt>
                <c:pt idx="148">
                  <c:v>1405</c:v>
                </c:pt>
                <c:pt idx="149">
                  <c:v>1406</c:v>
                </c:pt>
                <c:pt idx="150">
                  <c:v>1407</c:v>
                </c:pt>
                <c:pt idx="151">
                  <c:v>1408</c:v>
                </c:pt>
                <c:pt idx="152">
                  <c:v>1409</c:v>
                </c:pt>
                <c:pt idx="153">
                  <c:v>1410</c:v>
                </c:pt>
                <c:pt idx="154">
                  <c:v>1411</c:v>
                </c:pt>
                <c:pt idx="155">
                  <c:v>1412</c:v>
                </c:pt>
                <c:pt idx="156">
                  <c:v>1413</c:v>
                </c:pt>
                <c:pt idx="157">
                  <c:v>1414</c:v>
                </c:pt>
                <c:pt idx="158">
                  <c:v>1415</c:v>
                </c:pt>
                <c:pt idx="159">
                  <c:v>1416</c:v>
                </c:pt>
                <c:pt idx="160">
                  <c:v>1417</c:v>
                </c:pt>
                <c:pt idx="161">
                  <c:v>1418</c:v>
                </c:pt>
                <c:pt idx="162">
                  <c:v>1419</c:v>
                </c:pt>
                <c:pt idx="163">
                  <c:v>1420</c:v>
                </c:pt>
                <c:pt idx="164">
                  <c:v>1421</c:v>
                </c:pt>
                <c:pt idx="165">
                  <c:v>1422</c:v>
                </c:pt>
                <c:pt idx="166">
                  <c:v>1423</c:v>
                </c:pt>
                <c:pt idx="167">
                  <c:v>1424</c:v>
                </c:pt>
                <c:pt idx="168">
                  <c:v>1425</c:v>
                </c:pt>
                <c:pt idx="169">
                  <c:v>1426</c:v>
                </c:pt>
                <c:pt idx="170">
                  <c:v>1427</c:v>
                </c:pt>
                <c:pt idx="171">
                  <c:v>1428</c:v>
                </c:pt>
                <c:pt idx="172">
                  <c:v>1429</c:v>
                </c:pt>
                <c:pt idx="173">
                  <c:v>1430</c:v>
                </c:pt>
                <c:pt idx="174">
                  <c:v>1431</c:v>
                </c:pt>
                <c:pt idx="175">
                  <c:v>1432</c:v>
                </c:pt>
                <c:pt idx="176">
                  <c:v>1433</c:v>
                </c:pt>
                <c:pt idx="177">
                  <c:v>1434</c:v>
                </c:pt>
                <c:pt idx="178">
                  <c:v>1435</c:v>
                </c:pt>
                <c:pt idx="179">
                  <c:v>1436</c:v>
                </c:pt>
                <c:pt idx="180">
                  <c:v>1437</c:v>
                </c:pt>
                <c:pt idx="181">
                  <c:v>1438</c:v>
                </c:pt>
                <c:pt idx="182">
                  <c:v>1439</c:v>
                </c:pt>
                <c:pt idx="183">
                  <c:v>1440</c:v>
                </c:pt>
                <c:pt idx="184">
                  <c:v>1441</c:v>
                </c:pt>
                <c:pt idx="185">
                  <c:v>1442</c:v>
                </c:pt>
                <c:pt idx="186">
                  <c:v>1443</c:v>
                </c:pt>
                <c:pt idx="187">
                  <c:v>1444</c:v>
                </c:pt>
                <c:pt idx="188">
                  <c:v>1445</c:v>
                </c:pt>
                <c:pt idx="189">
                  <c:v>1446</c:v>
                </c:pt>
                <c:pt idx="190">
                  <c:v>1447</c:v>
                </c:pt>
                <c:pt idx="191">
                  <c:v>1448</c:v>
                </c:pt>
                <c:pt idx="192">
                  <c:v>1449</c:v>
                </c:pt>
                <c:pt idx="193">
                  <c:v>1450</c:v>
                </c:pt>
                <c:pt idx="194">
                  <c:v>1451</c:v>
                </c:pt>
                <c:pt idx="195">
                  <c:v>1452</c:v>
                </c:pt>
                <c:pt idx="196">
                  <c:v>1453</c:v>
                </c:pt>
                <c:pt idx="197">
                  <c:v>1454</c:v>
                </c:pt>
                <c:pt idx="198">
                  <c:v>1455</c:v>
                </c:pt>
                <c:pt idx="199">
                  <c:v>1456</c:v>
                </c:pt>
                <c:pt idx="200">
                  <c:v>1457</c:v>
                </c:pt>
                <c:pt idx="201">
                  <c:v>1458</c:v>
                </c:pt>
                <c:pt idx="202">
                  <c:v>1459</c:v>
                </c:pt>
                <c:pt idx="203">
                  <c:v>1460</c:v>
                </c:pt>
                <c:pt idx="204">
                  <c:v>1461</c:v>
                </c:pt>
                <c:pt idx="205">
                  <c:v>1462</c:v>
                </c:pt>
                <c:pt idx="206">
                  <c:v>1463</c:v>
                </c:pt>
                <c:pt idx="207">
                  <c:v>1464</c:v>
                </c:pt>
                <c:pt idx="208">
                  <c:v>1465</c:v>
                </c:pt>
                <c:pt idx="209">
                  <c:v>1466</c:v>
                </c:pt>
                <c:pt idx="210">
                  <c:v>1467</c:v>
                </c:pt>
                <c:pt idx="211">
                  <c:v>1468</c:v>
                </c:pt>
                <c:pt idx="212">
                  <c:v>1469</c:v>
                </c:pt>
                <c:pt idx="213">
                  <c:v>1470</c:v>
                </c:pt>
                <c:pt idx="214">
                  <c:v>1471</c:v>
                </c:pt>
                <c:pt idx="215">
                  <c:v>1472</c:v>
                </c:pt>
                <c:pt idx="216">
                  <c:v>1473</c:v>
                </c:pt>
                <c:pt idx="217">
                  <c:v>1474</c:v>
                </c:pt>
                <c:pt idx="218">
                  <c:v>1475</c:v>
                </c:pt>
                <c:pt idx="219">
                  <c:v>1476</c:v>
                </c:pt>
                <c:pt idx="220">
                  <c:v>1477</c:v>
                </c:pt>
                <c:pt idx="221">
                  <c:v>1478</c:v>
                </c:pt>
                <c:pt idx="222">
                  <c:v>1479</c:v>
                </c:pt>
                <c:pt idx="223">
                  <c:v>1480</c:v>
                </c:pt>
                <c:pt idx="224">
                  <c:v>1481</c:v>
                </c:pt>
                <c:pt idx="225">
                  <c:v>1482</c:v>
                </c:pt>
                <c:pt idx="226">
                  <c:v>1483</c:v>
                </c:pt>
                <c:pt idx="227">
                  <c:v>1484</c:v>
                </c:pt>
                <c:pt idx="228">
                  <c:v>1485</c:v>
                </c:pt>
                <c:pt idx="229">
                  <c:v>1486</c:v>
                </c:pt>
                <c:pt idx="230">
                  <c:v>1487</c:v>
                </c:pt>
                <c:pt idx="231">
                  <c:v>1488</c:v>
                </c:pt>
                <c:pt idx="232">
                  <c:v>1489</c:v>
                </c:pt>
                <c:pt idx="233">
                  <c:v>1490</c:v>
                </c:pt>
                <c:pt idx="234">
                  <c:v>1491</c:v>
                </c:pt>
                <c:pt idx="235">
                  <c:v>1492</c:v>
                </c:pt>
                <c:pt idx="236">
                  <c:v>1493</c:v>
                </c:pt>
                <c:pt idx="237">
                  <c:v>1494</c:v>
                </c:pt>
                <c:pt idx="238">
                  <c:v>1495</c:v>
                </c:pt>
                <c:pt idx="239">
                  <c:v>1496</c:v>
                </c:pt>
                <c:pt idx="240">
                  <c:v>1497</c:v>
                </c:pt>
                <c:pt idx="241">
                  <c:v>1498</c:v>
                </c:pt>
                <c:pt idx="242">
                  <c:v>1499</c:v>
                </c:pt>
                <c:pt idx="243">
                  <c:v>1500</c:v>
                </c:pt>
                <c:pt idx="244">
                  <c:v>1501</c:v>
                </c:pt>
                <c:pt idx="245">
                  <c:v>1502</c:v>
                </c:pt>
                <c:pt idx="246">
                  <c:v>1503</c:v>
                </c:pt>
                <c:pt idx="247">
                  <c:v>1504</c:v>
                </c:pt>
                <c:pt idx="248">
                  <c:v>1505</c:v>
                </c:pt>
                <c:pt idx="249">
                  <c:v>1506</c:v>
                </c:pt>
                <c:pt idx="250">
                  <c:v>1507</c:v>
                </c:pt>
                <c:pt idx="251">
                  <c:v>1508</c:v>
                </c:pt>
                <c:pt idx="252">
                  <c:v>1509</c:v>
                </c:pt>
                <c:pt idx="253">
                  <c:v>1510</c:v>
                </c:pt>
                <c:pt idx="254">
                  <c:v>1511</c:v>
                </c:pt>
                <c:pt idx="255">
                  <c:v>1512</c:v>
                </c:pt>
                <c:pt idx="256">
                  <c:v>1513</c:v>
                </c:pt>
                <c:pt idx="257">
                  <c:v>1514</c:v>
                </c:pt>
                <c:pt idx="258">
                  <c:v>1515</c:v>
                </c:pt>
                <c:pt idx="259">
                  <c:v>1516</c:v>
                </c:pt>
                <c:pt idx="260">
                  <c:v>1517</c:v>
                </c:pt>
                <c:pt idx="261">
                  <c:v>1518</c:v>
                </c:pt>
                <c:pt idx="262">
                  <c:v>1519</c:v>
                </c:pt>
                <c:pt idx="263">
                  <c:v>1520</c:v>
                </c:pt>
                <c:pt idx="264">
                  <c:v>1521</c:v>
                </c:pt>
                <c:pt idx="265">
                  <c:v>1522</c:v>
                </c:pt>
                <c:pt idx="266">
                  <c:v>1523</c:v>
                </c:pt>
                <c:pt idx="267">
                  <c:v>1524</c:v>
                </c:pt>
                <c:pt idx="268">
                  <c:v>1525</c:v>
                </c:pt>
                <c:pt idx="269">
                  <c:v>1526</c:v>
                </c:pt>
                <c:pt idx="270">
                  <c:v>1527</c:v>
                </c:pt>
                <c:pt idx="271">
                  <c:v>1528</c:v>
                </c:pt>
                <c:pt idx="272">
                  <c:v>1529</c:v>
                </c:pt>
                <c:pt idx="273">
                  <c:v>1530</c:v>
                </c:pt>
                <c:pt idx="274">
                  <c:v>1531</c:v>
                </c:pt>
                <c:pt idx="275">
                  <c:v>1532</c:v>
                </c:pt>
                <c:pt idx="276">
                  <c:v>1533</c:v>
                </c:pt>
                <c:pt idx="277">
                  <c:v>1534</c:v>
                </c:pt>
                <c:pt idx="278">
                  <c:v>1535</c:v>
                </c:pt>
                <c:pt idx="279">
                  <c:v>1536</c:v>
                </c:pt>
                <c:pt idx="280">
                  <c:v>1537</c:v>
                </c:pt>
                <c:pt idx="281">
                  <c:v>1538</c:v>
                </c:pt>
                <c:pt idx="282">
                  <c:v>1539</c:v>
                </c:pt>
                <c:pt idx="283">
                  <c:v>1540</c:v>
                </c:pt>
                <c:pt idx="284">
                  <c:v>1541</c:v>
                </c:pt>
                <c:pt idx="285">
                  <c:v>1542</c:v>
                </c:pt>
                <c:pt idx="286">
                  <c:v>1543</c:v>
                </c:pt>
                <c:pt idx="287">
                  <c:v>1544</c:v>
                </c:pt>
                <c:pt idx="288">
                  <c:v>1545</c:v>
                </c:pt>
                <c:pt idx="289">
                  <c:v>1546</c:v>
                </c:pt>
                <c:pt idx="290">
                  <c:v>1547</c:v>
                </c:pt>
                <c:pt idx="291">
                  <c:v>1548</c:v>
                </c:pt>
                <c:pt idx="292">
                  <c:v>1549</c:v>
                </c:pt>
                <c:pt idx="293">
                  <c:v>1550</c:v>
                </c:pt>
                <c:pt idx="294">
                  <c:v>1551</c:v>
                </c:pt>
                <c:pt idx="295">
                  <c:v>1552</c:v>
                </c:pt>
                <c:pt idx="296">
                  <c:v>1553</c:v>
                </c:pt>
                <c:pt idx="297">
                  <c:v>1554</c:v>
                </c:pt>
                <c:pt idx="298">
                  <c:v>1555</c:v>
                </c:pt>
                <c:pt idx="299">
                  <c:v>1556</c:v>
                </c:pt>
                <c:pt idx="300">
                  <c:v>1557</c:v>
                </c:pt>
                <c:pt idx="301">
                  <c:v>1558</c:v>
                </c:pt>
                <c:pt idx="302">
                  <c:v>1559</c:v>
                </c:pt>
                <c:pt idx="303">
                  <c:v>1560</c:v>
                </c:pt>
                <c:pt idx="304">
                  <c:v>1561</c:v>
                </c:pt>
                <c:pt idx="305">
                  <c:v>1562</c:v>
                </c:pt>
                <c:pt idx="306">
                  <c:v>1563</c:v>
                </c:pt>
                <c:pt idx="307">
                  <c:v>1564</c:v>
                </c:pt>
                <c:pt idx="308">
                  <c:v>1565</c:v>
                </c:pt>
                <c:pt idx="309">
                  <c:v>1566</c:v>
                </c:pt>
                <c:pt idx="310">
                  <c:v>1567</c:v>
                </c:pt>
                <c:pt idx="311">
                  <c:v>1568</c:v>
                </c:pt>
                <c:pt idx="312">
                  <c:v>1569</c:v>
                </c:pt>
                <c:pt idx="313">
                  <c:v>1570</c:v>
                </c:pt>
                <c:pt idx="314">
                  <c:v>1571</c:v>
                </c:pt>
                <c:pt idx="315">
                  <c:v>1572</c:v>
                </c:pt>
                <c:pt idx="316">
                  <c:v>1573</c:v>
                </c:pt>
                <c:pt idx="317">
                  <c:v>1574</c:v>
                </c:pt>
                <c:pt idx="318">
                  <c:v>1575</c:v>
                </c:pt>
                <c:pt idx="319">
                  <c:v>1576</c:v>
                </c:pt>
                <c:pt idx="320">
                  <c:v>1577</c:v>
                </c:pt>
                <c:pt idx="321">
                  <c:v>1578</c:v>
                </c:pt>
                <c:pt idx="322">
                  <c:v>1579</c:v>
                </c:pt>
                <c:pt idx="323">
                  <c:v>1580</c:v>
                </c:pt>
                <c:pt idx="324">
                  <c:v>1581</c:v>
                </c:pt>
                <c:pt idx="325">
                  <c:v>1582</c:v>
                </c:pt>
                <c:pt idx="326">
                  <c:v>1583</c:v>
                </c:pt>
                <c:pt idx="327">
                  <c:v>1584</c:v>
                </c:pt>
                <c:pt idx="328">
                  <c:v>1585</c:v>
                </c:pt>
                <c:pt idx="329">
                  <c:v>1586</c:v>
                </c:pt>
                <c:pt idx="330">
                  <c:v>1587</c:v>
                </c:pt>
                <c:pt idx="331">
                  <c:v>1588</c:v>
                </c:pt>
                <c:pt idx="332">
                  <c:v>1589</c:v>
                </c:pt>
                <c:pt idx="333">
                  <c:v>1590</c:v>
                </c:pt>
                <c:pt idx="334">
                  <c:v>1591</c:v>
                </c:pt>
                <c:pt idx="335">
                  <c:v>1592</c:v>
                </c:pt>
                <c:pt idx="336">
                  <c:v>1593</c:v>
                </c:pt>
                <c:pt idx="337">
                  <c:v>1594</c:v>
                </c:pt>
                <c:pt idx="338">
                  <c:v>1595</c:v>
                </c:pt>
                <c:pt idx="339">
                  <c:v>1596</c:v>
                </c:pt>
                <c:pt idx="340">
                  <c:v>1597</c:v>
                </c:pt>
                <c:pt idx="341">
                  <c:v>1598</c:v>
                </c:pt>
                <c:pt idx="342">
                  <c:v>1599</c:v>
                </c:pt>
                <c:pt idx="343">
                  <c:v>1600</c:v>
                </c:pt>
                <c:pt idx="344">
                  <c:v>1601</c:v>
                </c:pt>
                <c:pt idx="345">
                  <c:v>1602</c:v>
                </c:pt>
                <c:pt idx="346">
                  <c:v>1603</c:v>
                </c:pt>
                <c:pt idx="347">
                  <c:v>1604</c:v>
                </c:pt>
                <c:pt idx="348">
                  <c:v>1605</c:v>
                </c:pt>
                <c:pt idx="349">
                  <c:v>1606</c:v>
                </c:pt>
                <c:pt idx="350">
                  <c:v>1607</c:v>
                </c:pt>
                <c:pt idx="351">
                  <c:v>1608</c:v>
                </c:pt>
                <c:pt idx="352">
                  <c:v>1609</c:v>
                </c:pt>
                <c:pt idx="353">
                  <c:v>1610</c:v>
                </c:pt>
                <c:pt idx="354">
                  <c:v>1611</c:v>
                </c:pt>
                <c:pt idx="355">
                  <c:v>1612</c:v>
                </c:pt>
                <c:pt idx="356">
                  <c:v>1613</c:v>
                </c:pt>
                <c:pt idx="357">
                  <c:v>1614</c:v>
                </c:pt>
                <c:pt idx="358">
                  <c:v>1615</c:v>
                </c:pt>
                <c:pt idx="359">
                  <c:v>1616</c:v>
                </c:pt>
                <c:pt idx="360">
                  <c:v>1617</c:v>
                </c:pt>
                <c:pt idx="361">
                  <c:v>1618</c:v>
                </c:pt>
                <c:pt idx="362">
                  <c:v>1619</c:v>
                </c:pt>
                <c:pt idx="363">
                  <c:v>1620</c:v>
                </c:pt>
                <c:pt idx="364">
                  <c:v>1621</c:v>
                </c:pt>
                <c:pt idx="365">
                  <c:v>1622</c:v>
                </c:pt>
                <c:pt idx="366">
                  <c:v>1623</c:v>
                </c:pt>
                <c:pt idx="367">
                  <c:v>1624</c:v>
                </c:pt>
                <c:pt idx="368">
                  <c:v>1625</c:v>
                </c:pt>
                <c:pt idx="369">
                  <c:v>1626</c:v>
                </c:pt>
                <c:pt idx="370">
                  <c:v>1627</c:v>
                </c:pt>
                <c:pt idx="371">
                  <c:v>1628</c:v>
                </c:pt>
                <c:pt idx="372">
                  <c:v>1629</c:v>
                </c:pt>
                <c:pt idx="373">
                  <c:v>1630</c:v>
                </c:pt>
                <c:pt idx="374">
                  <c:v>1631</c:v>
                </c:pt>
                <c:pt idx="375">
                  <c:v>1632</c:v>
                </c:pt>
                <c:pt idx="376">
                  <c:v>1633</c:v>
                </c:pt>
                <c:pt idx="377">
                  <c:v>1634</c:v>
                </c:pt>
                <c:pt idx="378">
                  <c:v>1635</c:v>
                </c:pt>
                <c:pt idx="379">
                  <c:v>1636</c:v>
                </c:pt>
                <c:pt idx="380">
                  <c:v>1637</c:v>
                </c:pt>
                <c:pt idx="381">
                  <c:v>1638</c:v>
                </c:pt>
                <c:pt idx="382">
                  <c:v>1639</c:v>
                </c:pt>
                <c:pt idx="383">
                  <c:v>1640</c:v>
                </c:pt>
                <c:pt idx="384">
                  <c:v>1641</c:v>
                </c:pt>
                <c:pt idx="385">
                  <c:v>1642</c:v>
                </c:pt>
                <c:pt idx="386">
                  <c:v>1643</c:v>
                </c:pt>
                <c:pt idx="387">
                  <c:v>1644</c:v>
                </c:pt>
                <c:pt idx="388">
                  <c:v>1645</c:v>
                </c:pt>
                <c:pt idx="389">
                  <c:v>1646</c:v>
                </c:pt>
                <c:pt idx="390">
                  <c:v>1647</c:v>
                </c:pt>
                <c:pt idx="391">
                  <c:v>1648</c:v>
                </c:pt>
                <c:pt idx="392">
                  <c:v>1649</c:v>
                </c:pt>
                <c:pt idx="393">
                  <c:v>1650</c:v>
                </c:pt>
                <c:pt idx="394">
                  <c:v>1651</c:v>
                </c:pt>
                <c:pt idx="395">
                  <c:v>1652</c:v>
                </c:pt>
                <c:pt idx="396">
                  <c:v>1653</c:v>
                </c:pt>
                <c:pt idx="397">
                  <c:v>1654</c:v>
                </c:pt>
                <c:pt idx="398">
                  <c:v>1655</c:v>
                </c:pt>
                <c:pt idx="399">
                  <c:v>1656</c:v>
                </c:pt>
                <c:pt idx="400">
                  <c:v>1657</c:v>
                </c:pt>
                <c:pt idx="401">
                  <c:v>1658</c:v>
                </c:pt>
                <c:pt idx="402">
                  <c:v>1659</c:v>
                </c:pt>
                <c:pt idx="403">
                  <c:v>1660</c:v>
                </c:pt>
                <c:pt idx="404">
                  <c:v>1661</c:v>
                </c:pt>
                <c:pt idx="405">
                  <c:v>1662</c:v>
                </c:pt>
                <c:pt idx="406">
                  <c:v>1663</c:v>
                </c:pt>
                <c:pt idx="407">
                  <c:v>1664</c:v>
                </c:pt>
                <c:pt idx="408">
                  <c:v>1665</c:v>
                </c:pt>
                <c:pt idx="409">
                  <c:v>1666</c:v>
                </c:pt>
                <c:pt idx="410">
                  <c:v>1667</c:v>
                </c:pt>
                <c:pt idx="411">
                  <c:v>1668</c:v>
                </c:pt>
                <c:pt idx="412">
                  <c:v>1669</c:v>
                </c:pt>
                <c:pt idx="413">
                  <c:v>1670</c:v>
                </c:pt>
                <c:pt idx="414">
                  <c:v>1671</c:v>
                </c:pt>
                <c:pt idx="415">
                  <c:v>1672</c:v>
                </c:pt>
                <c:pt idx="416">
                  <c:v>1673</c:v>
                </c:pt>
                <c:pt idx="417">
                  <c:v>1674</c:v>
                </c:pt>
                <c:pt idx="418">
                  <c:v>1675</c:v>
                </c:pt>
                <c:pt idx="419">
                  <c:v>1676</c:v>
                </c:pt>
                <c:pt idx="420">
                  <c:v>1677</c:v>
                </c:pt>
                <c:pt idx="421">
                  <c:v>1678</c:v>
                </c:pt>
                <c:pt idx="422">
                  <c:v>1679</c:v>
                </c:pt>
                <c:pt idx="423">
                  <c:v>1680</c:v>
                </c:pt>
                <c:pt idx="424">
                  <c:v>1681</c:v>
                </c:pt>
                <c:pt idx="425">
                  <c:v>1682</c:v>
                </c:pt>
                <c:pt idx="426">
                  <c:v>1683</c:v>
                </c:pt>
                <c:pt idx="427">
                  <c:v>1684</c:v>
                </c:pt>
                <c:pt idx="428">
                  <c:v>1685</c:v>
                </c:pt>
                <c:pt idx="429">
                  <c:v>1686</c:v>
                </c:pt>
                <c:pt idx="430">
                  <c:v>1687</c:v>
                </c:pt>
                <c:pt idx="431">
                  <c:v>1688</c:v>
                </c:pt>
                <c:pt idx="432">
                  <c:v>1689</c:v>
                </c:pt>
                <c:pt idx="433">
                  <c:v>1690</c:v>
                </c:pt>
                <c:pt idx="434">
                  <c:v>1691</c:v>
                </c:pt>
                <c:pt idx="435">
                  <c:v>1692</c:v>
                </c:pt>
                <c:pt idx="436">
                  <c:v>1693</c:v>
                </c:pt>
                <c:pt idx="437">
                  <c:v>1694</c:v>
                </c:pt>
                <c:pt idx="438">
                  <c:v>1695</c:v>
                </c:pt>
                <c:pt idx="439">
                  <c:v>1696</c:v>
                </c:pt>
                <c:pt idx="440">
                  <c:v>1697</c:v>
                </c:pt>
                <c:pt idx="441">
                  <c:v>1698</c:v>
                </c:pt>
                <c:pt idx="442">
                  <c:v>1699</c:v>
                </c:pt>
                <c:pt idx="443">
                  <c:v>1700</c:v>
                </c:pt>
                <c:pt idx="444">
                  <c:v>1701</c:v>
                </c:pt>
                <c:pt idx="445">
                  <c:v>1702</c:v>
                </c:pt>
                <c:pt idx="446">
                  <c:v>1703</c:v>
                </c:pt>
                <c:pt idx="447">
                  <c:v>1704</c:v>
                </c:pt>
                <c:pt idx="448">
                  <c:v>1705</c:v>
                </c:pt>
                <c:pt idx="449">
                  <c:v>1706</c:v>
                </c:pt>
                <c:pt idx="450">
                  <c:v>1707</c:v>
                </c:pt>
                <c:pt idx="451">
                  <c:v>1708</c:v>
                </c:pt>
                <c:pt idx="452">
                  <c:v>1709</c:v>
                </c:pt>
                <c:pt idx="453">
                  <c:v>1710</c:v>
                </c:pt>
                <c:pt idx="454">
                  <c:v>1711</c:v>
                </c:pt>
                <c:pt idx="455">
                  <c:v>1712</c:v>
                </c:pt>
                <c:pt idx="456">
                  <c:v>1713</c:v>
                </c:pt>
                <c:pt idx="457">
                  <c:v>1714</c:v>
                </c:pt>
                <c:pt idx="458">
                  <c:v>1715</c:v>
                </c:pt>
                <c:pt idx="459">
                  <c:v>1716</c:v>
                </c:pt>
                <c:pt idx="460">
                  <c:v>1717</c:v>
                </c:pt>
                <c:pt idx="461">
                  <c:v>1718</c:v>
                </c:pt>
                <c:pt idx="462">
                  <c:v>1719</c:v>
                </c:pt>
                <c:pt idx="463">
                  <c:v>1720</c:v>
                </c:pt>
                <c:pt idx="464">
                  <c:v>1721</c:v>
                </c:pt>
                <c:pt idx="465">
                  <c:v>1722</c:v>
                </c:pt>
                <c:pt idx="466">
                  <c:v>1723</c:v>
                </c:pt>
                <c:pt idx="467">
                  <c:v>1724</c:v>
                </c:pt>
                <c:pt idx="468">
                  <c:v>1725</c:v>
                </c:pt>
                <c:pt idx="469">
                  <c:v>1726</c:v>
                </c:pt>
                <c:pt idx="470">
                  <c:v>1727</c:v>
                </c:pt>
                <c:pt idx="471">
                  <c:v>1728</c:v>
                </c:pt>
                <c:pt idx="472">
                  <c:v>1729</c:v>
                </c:pt>
                <c:pt idx="473">
                  <c:v>1730</c:v>
                </c:pt>
                <c:pt idx="474">
                  <c:v>1731</c:v>
                </c:pt>
                <c:pt idx="475">
                  <c:v>1732</c:v>
                </c:pt>
                <c:pt idx="476">
                  <c:v>1733</c:v>
                </c:pt>
                <c:pt idx="477">
                  <c:v>1734</c:v>
                </c:pt>
                <c:pt idx="478">
                  <c:v>1735</c:v>
                </c:pt>
                <c:pt idx="479">
                  <c:v>1736</c:v>
                </c:pt>
                <c:pt idx="480">
                  <c:v>1737</c:v>
                </c:pt>
                <c:pt idx="481">
                  <c:v>1738</c:v>
                </c:pt>
                <c:pt idx="482">
                  <c:v>1739</c:v>
                </c:pt>
                <c:pt idx="483">
                  <c:v>1740</c:v>
                </c:pt>
                <c:pt idx="484">
                  <c:v>1741</c:v>
                </c:pt>
                <c:pt idx="485">
                  <c:v>1742</c:v>
                </c:pt>
                <c:pt idx="486">
                  <c:v>1743</c:v>
                </c:pt>
                <c:pt idx="487">
                  <c:v>1744</c:v>
                </c:pt>
                <c:pt idx="488">
                  <c:v>1745</c:v>
                </c:pt>
                <c:pt idx="489">
                  <c:v>1746</c:v>
                </c:pt>
                <c:pt idx="490">
                  <c:v>1747</c:v>
                </c:pt>
                <c:pt idx="491">
                  <c:v>1748</c:v>
                </c:pt>
                <c:pt idx="492">
                  <c:v>1749</c:v>
                </c:pt>
                <c:pt idx="493">
                  <c:v>1750</c:v>
                </c:pt>
                <c:pt idx="494">
                  <c:v>1751</c:v>
                </c:pt>
                <c:pt idx="495">
                  <c:v>1752</c:v>
                </c:pt>
                <c:pt idx="496">
                  <c:v>1753</c:v>
                </c:pt>
                <c:pt idx="497">
                  <c:v>1754</c:v>
                </c:pt>
                <c:pt idx="498">
                  <c:v>1755</c:v>
                </c:pt>
                <c:pt idx="499">
                  <c:v>1756</c:v>
                </c:pt>
                <c:pt idx="500">
                  <c:v>1757</c:v>
                </c:pt>
                <c:pt idx="501">
                  <c:v>1758</c:v>
                </c:pt>
                <c:pt idx="502">
                  <c:v>1759</c:v>
                </c:pt>
                <c:pt idx="503">
                  <c:v>1760</c:v>
                </c:pt>
                <c:pt idx="504">
                  <c:v>1761</c:v>
                </c:pt>
                <c:pt idx="505">
                  <c:v>1762</c:v>
                </c:pt>
                <c:pt idx="506">
                  <c:v>1763</c:v>
                </c:pt>
                <c:pt idx="507">
                  <c:v>1764</c:v>
                </c:pt>
                <c:pt idx="508">
                  <c:v>1765</c:v>
                </c:pt>
                <c:pt idx="509">
                  <c:v>1766</c:v>
                </c:pt>
                <c:pt idx="510">
                  <c:v>1767</c:v>
                </c:pt>
                <c:pt idx="511">
                  <c:v>1768</c:v>
                </c:pt>
                <c:pt idx="512">
                  <c:v>1769</c:v>
                </c:pt>
                <c:pt idx="513">
                  <c:v>1770</c:v>
                </c:pt>
                <c:pt idx="514">
                  <c:v>1771</c:v>
                </c:pt>
                <c:pt idx="515">
                  <c:v>1772</c:v>
                </c:pt>
                <c:pt idx="516">
                  <c:v>1773</c:v>
                </c:pt>
                <c:pt idx="517">
                  <c:v>1774</c:v>
                </c:pt>
                <c:pt idx="518">
                  <c:v>1775</c:v>
                </c:pt>
                <c:pt idx="519">
                  <c:v>1776</c:v>
                </c:pt>
                <c:pt idx="520">
                  <c:v>1777</c:v>
                </c:pt>
                <c:pt idx="521">
                  <c:v>1778</c:v>
                </c:pt>
                <c:pt idx="522">
                  <c:v>1779</c:v>
                </c:pt>
                <c:pt idx="523">
                  <c:v>1780</c:v>
                </c:pt>
                <c:pt idx="524">
                  <c:v>1781</c:v>
                </c:pt>
                <c:pt idx="525">
                  <c:v>1782</c:v>
                </c:pt>
                <c:pt idx="526">
                  <c:v>1783</c:v>
                </c:pt>
                <c:pt idx="527">
                  <c:v>1784</c:v>
                </c:pt>
                <c:pt idx="528">
                  <c:v>1785</c:v>
                </c:pt>
                <c:pt idx="529">
                  <c:v>1786</c:v>
                </c:pt>
                <c:pt idx="530">
                  <c:v>1787</c:v>
                </c:pt>
                <c:pt idx="531">
                  <c:v>1788</c:v>
                </c:pt>
                <c:pt idx="532">
                  <c:v>1789</c:v>
                </c:pt>
                <c:pt idx="533">
                  <c:v>1790</c:v>
                </c:pt>
                <c:pt idx="534">
                  <c:v>1791</c:v>
                </c:pt>
                <c:pt idx="535">
                  <c:v>1792</c:v>
                </c:pt>
                <c:pt idx="536">
                  <c:v>1793</c:v>
                </c:pt>
                <c:pt idx="537">
                  <c:v>1794</c:v>
                </c:pt>
                <c:pt idx="538">
                  <c:v>1795</c:v>
                </c:pt>
                <c:pt idx="539">
                  <c:v>1796</c:v>
                </c:pt>
                <c:pt idx="540">
                  <c:v>1797</c:v>
                </c:pt>
                <c:pt idx="541">
                  <c:v>1798</c:v>
                </c:pt>
                <c:pt idx="542">
                  <c:v>1799</c:v>
                </c:pt>
                <c:pt idx="543">
                  <c:v>1800</c:v>
                </c:pt>
                <c:pt idx="544">
                  <c:v>1801</c:v>
                </c:pt>
                <c:pt idx="545">
                  <c:v>1802</c:v>
                </c:pt>
                <c:pt idx="546">
                  <c:v>1803</c:v>
                </c:pt>
                <c:pt idx="547">
                  <c:v>1804</c:v>
                </c:pt>
                <c:pt idx="548">
                  <c:v>1805</c:v>
                </c:pt>
                <c:pt idx="549">
                  <c:v>1806</c:v>
                </c:pt>
                <c:pt idx="550">
                  <c:v>1807</c:v>
                </c:pt>
                <c:pt idx="551">
                  <c:v>1808</c:v>
                </c:pt>
                <c:pt idx="552">
                  <c:v>1809</c:v>
                </c:pt>
                <c:pt idx="553">
                  <c:v>1810</c:v>
                </c:pt>
                <c:pt idx="554">
                  <c:v>1811</c:v>
                </c:pt>
                <c:pt idx="555">
                  <c:v>1812</c:v>
                </c:pt>
                <c:pt idx="556">
                  <c:v>1813</c:v>
                </c:pt>
                <c:pt idx="557">
                  <c:v>1814</c:v>
                </c:pt>
                <c:pt idx="558">
                  <c:v>1815</c:v>
                </c:pt>
                <c:pt idx="559">
                  <c:v>1816</c:v>
                </c:pt>
                <c:pt idx="560">
                  <c:v>1817</c:v>
                </c:pt>
                <c:pt idx="561">
                  <c:v>1818</c:v>
                </c:pt>
                <c:pt idx="562">
                  <c:v>1819</c:v>
                </c:pt>
                <c:pt idx="563">
                  <c:v>1820</c:v>
                </c:pt>
                <c:pt idx="564">
                  <c:v>1821</c:v>
                </c:pt>
                <c:pt idx="565">
                  <c:v>1822</c:v>
                </c:pt>
                <c:pt idx="566">
                  <c:v>1823</c:v>
                </c:pt>
                <c:pt idx="567">
                  <c:v>1824</c:v>
                </c:pt>
                <c:pt idx="568">
                  <c:v>1825</c:v>
                </c:pt>
                <c:pt idx="569">
                  <c:v>1826</c:v>
                </c:pt>
                <c:pt idx="570">
                  <c:v>1827</c:v>
                </c:pt>
                <c:pt idx="571">
                  <c:v>1828</c:v>
                </c:pt>
                <c:pt idx="572">
                  <c:v>1829</c:v>
                </c:pt>
                <c:pt idx="573">
                  <c:v>1830</c:v>
                </c:pt>
                <c:pt idx="574">
                  <c:v>1831</c:v>
                </c:pt>
                <c:pt idx="575">
                  <c:v>1832</c:v>
                </c:pt>
                <c:pt idx="576">
                  <c:v>1833</c:v>
                </c:pt>
                <c:pt idx="577">
                  <c:v>1834</c:v>
                </c:pt>
                <c:pt idx="578">
                  <c:v>1835</c:v>
                </c:pt>
                <c:pt idx="579">
                  <c:v>1836</c:v>
                </c:pt>
                <c:pt idx="580">
                  <c:v>1837</c:v>
                </c:pt>
                <c:pt idx="581">
                  <c:v>1838</c:v>
                </c:pt>
                <c:pt idx="582">
                  <c:v>1839</c:v>
                </c:pt>
                <c:pt idx="583">
                  <c:v>1840</c:v>
                </c:pt>
                <c:pt idx="584">
                  <c:v>1841</c:v>
                </c:pt>
                <c:pt idx="585">
                  <c:v>1842</c:v>
                </c:pt>
                <c:pt idx="586">
                  <c:v>1843</c:v>
                </c:pt>
                <c:pt idx="587">
                  <c:v>1844</c:v>
                </c:pt>
                <c:pt idx="588">
                  <c:v>1845</c:v>
                </c:pt>
                <c:pt idx="589">
                  <c:v>1846</c:v>
                </c:pt>
                <c:pt idx="590">
                  <c:v>1847</c:v>
                </c:pt>
                <c:pt idx="591">
                  <c:v>1848</c:v>
                </c:pt>
                <c:pt idx="592">
                  <c:v>1849</c:v>
                </c:pt>
                <c:pt idx="593">
                  <c:v>1850</c:v>
                </c:pt>
                <c:pt idx="594">
                  <c:v>1851</c:v>
                </c:pt>
                <c:pt idx="595">
                  <c:v>1852</c:v>
                </c:pt>
                <c:pt idx="596">
                  <c:v>1853</c:v>
                </c:pt>
                <c:pt idx="597">
                  <c:v>1854</c:v>
                </c:pt>
                <c:pt idx="598">
                  <c:v>1855</c:v>
                </c:pt>
                <c:pt idx="599">
                  <c:v>1856</c:v>
                </c:pt>
                <c:pt idx="600">
                  <c:v>1857</c:v>
                </c:pt>
                <c:pt idx="601">
                  <c:v>1858</c:v>
                </c:pt>
                <c:pt idx="602">
                  <c:v>1859</c:v>
                </c:pt>
                <c:pt idx="603">
                  <c:v>1860</c:v>
                </c:pt>
                <c:pt idx="604">
                  <c:v>1861</c:v>
                </c:pt>
                <c:pt idx="605">
                  <c:v>1862</c:v>
                </c:pt>
                <c:pt idx="606">
                  <c:v>1863</c:v>
                </c:pt>
                <c:pt idx="607">
                  <c:v>1864</c:v>
                </c:pt>
                <c:pt idx="608">
                  <c:v>1865</c:v>
                </c:pt>
                <c:pt idx="609">
                  <c:v>1866</c:v>
                </c:pt>
                <c:pt idx="610">
                  <c:v>1867</c:v>
                </c:pt>
                <c:pt idx="611">
                  <c:v>1868</c:v>
                </c:pt>
                <c:pt idx="612">
                  <c:v>1869</c:v>
                </c:pt>
                <c:pt idx="613">
                  <c:v>1870</c:v>
                </c:pt>
                <c:pt idx="614">
                  <c:v>1871</c:v>
                </c:pt>
                <c:pt idx="615">
                  <c:v>1872</c:v>
                </c:pt>
                <c:pt idx="616">
                  <c:v>1873</c:v>
                </c:pt>
                <c:pt idx="617">
                  <c:v>1874</c:v>
                </c:pt>
                <c:pt idx="618">
                  <c:v>1875</c:v>
                </c:pt>
                <c:pt idx="619">
                  <c:v>1876</c:v>
                </c:pt>
                <c:pt idx="620">
                  <c:v>1877</c:v>
                </c:pt>
                <c:pt idx="621">
                  <c:v>1878</c:v>
                </c:pt>
                <c:pt idx="622">
                  <c:v>1879</c:v>
                </c:pt>
                <c:pt idx="623">
                  <c:v>1880</c:v>
                </c:pt>
                <c:pt idx="624">
                  <c:v>1881</c:v>
                </c:pt>
                <c:pt idx="625">
                  <c:v>1882</c:v>
                </c:pt>
                <c:pt idx="626">
                  <c:v>1883</c:v>
                </c:pt>
                <c:pt idx="627">
                  <c:v>1884</c:v>
                </c:pt>
                <c:pt idx="628">
                  <c:v>1885</c:v>
                </c:pt>
                <c:pt idx="629">
                  <c:v>1886</c:v>
                </c:pt>
                <c:pt idx="630">
                  <c:v>1887</c:v>
                </c:pt>
                <c:pt idx="631">
                  <c:v>1888</c:v>
                </c:pt>
                <c:pt idx="632">
                  <c:v>1889</c:v>
                </c:pt>
                <c:pt idx="633">
                  <c:v>1890</c:v>
                </c:pt>
                <c:pt idx="634">
                  <c:v>1891</c:v>
                </c:pt>
                <c:pt idx="635">
                  <c:v>1892</c:v>
                </c:pt>
                <c:pt idx="636">
                  <c:v>1893</c:v>
                </c:pt>
                <c:pt idx="637">
                  <c:v>1894</c:v>
                </c:pt>
                <c:pt idx="638">
                  <c:v>1895</c:v>
                </c:pt>
                <c:pt idx="639">
                  <c:v>1896</c:v>
                </c:pt>
                <c:pt idx="640">
                  <c:v>1897</c:v>
                </c:pt>
                <c:pt idx="641">
                  <c:v>1898</c:v>
                </c:pt>
                <c:pt idx="642">
                  <c:v>1899</c:v>
                </c:pt>
                <c:pt idx="643">
                  <c:v>1900</c:v>
                </c:pt>
              </c:numCache>
            </c:numRef>
          </c:xVal>
          <c:yVal>
            <c:numRef>
              <c:f>'Original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92532736"/>
        <c:axId val="92534656"/>
      </c:scatterChart>
      <c:valAx>
        <c:axId val="92532736"/>
        <c:scaling>
          <c:orientation val="minMax"/>
          <c:max val="1759.1"/>
          <c:min val="1472.82"/>
        </c:scaling>
        <c:axPos val="b"/>
        <c:title>
          <c:tx>
            <c:rich>
              <a:bodyPr/>
              <a:lstStyle/>
              <a:p>
                <a:pPr>
                  <a:defRPr sz="82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756567790206519"/>
              <c:y val="0.9076945805653560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534656"/>
        <c:crossesAt val="15"/>
        <c:crossBetween val="midCat"/>
        <c:majorUnit val="19.079999999999988"/>
        <c:minorUnit val="9.5400000000000009"/>
      </c:valAx>
      <c:valAx>
        <c:axId val="92534656"/>
        <c:scaling>
          <c:orientation val="minMax"/>
          <c:max val="65"/>
          <c:min val="15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Rice (grams of silver per hectoliter)</a:t>
                </a:r>
              </a:p>
            </c:rich>
          </c:tx>
          <c:layout>
            <c:manualLayout>
              <c:xMode val="edge"/>
              <c:yMode val="edge"/>
              <c:x val="2.2008267876512645E-2"/>
              <c:y val="0.2948725332345114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532736"/>
        <c:crossesAt val="1472.82"/>
        <c:crossBetween val="midCat"/>
        <c:majorUnit val="5"/>
        <c:minorUnit val="1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Rice Prices in China (15 year average)</a:t>
            </a:r>
          </a:p>
        </c:rich>
      </c:tx>
      <c:layout>
        <c:manualLayout>
          <c:xMode val="edge"/>
          <c:yMode val="edge"/>
          <c:x val="0.24774802020430894"/>
          <c:y val="3.33334168004226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5585679706943044E-2"/>
          <c:y val="0.21794926369507281"/>
          <c:w val="0.87500096226703561"/>
          <c:h val="0.61538615631549565"/>
        </c:manualLayout>
      </c:layout>
      <c:scatterChart>
        <c:scatterStyle val="lineMarker"/>
        <c:ser>
          <c:idx val="0"/>
          <c:order val="0"/>
          <c:tx>
            <c:strRef>
              <c:f>'Original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'Original Data'!$A$2:$A$645</c:f>
              <c:numCache>
                <c:formatCode>General</c:formatCode>
                <c:ptCount val="644"/>
                <c:pt idx="0">
                  <c:v>1257</c:v>
                </c:pt>
                <c:pt idx="1">
                  <c:v>1258</c:v>
                </c:pt>
                <c:pt idx="2">
                  <c:v>1259</c:v>
                </c:pt>
                <c:pt idx="3">
                  <c:v>1260</c:v>
                </c:pt>
                <c:pt idx="4">
                  <c:v>1261</c:v>
                </c:pt>
                <c:pt idx="5">
                  <c:v>1262</c:v>
                </c:pt>
                <c:pt idx="6">
                  <c:v>1263</c:v>
                </c:pt>
                <c:pt idx="7">
                  <c:v>1264</c:v>
                </c:pt>
                <c:pt idx="8">
                  <c:v>1265</c:v>
                </c:pt>
                <c:pt idx="9">
                  <c:v>1266</c:v>
                </c:pt>
                <c:pt idx="10">
                  <c:v>1267</c:v>
                </c:pt>
                <c:pt idx="11">
                  <c:v>1268</c:v>
                </c:pt>
                <c:pt idx="12">
                  <c:v>1269</c:v>
                </c:pt>
                <c:pt idx="13">
                  <c:v>1270</c:v>
                </c:pt>
                <c:pt idx="14">
                  <c:v>1271</c:v>
                </c:pt>
                <c:pt idx="15">
                  <c:v>1272</c:v>
                </c:pt>
                <c:pt idx="16">
                  <c:v>1273</c:v>
                </c:pt>
                <c:pt idx="17">
                  <c:v>1274</c:v>
                </c:pt>
                <c:pt idx="18">
                  <c:v>1275</c:v>
                </c:pt>
                <c:pt idx="19">
                  <c:v>1276</c:v>
                </c:pt>
                <c:pt idx="20">
                  <c:v>1277</c:v>
                </c:pt>
                <c:pt idx="21">
                  <c:v>1278</c:v>
                </c:pt>
                <c:pt idx="22">
                  <c:v>1279</c:v>
                </c:pt>
                <c:pt idx="23">
                  <c:v>1280</c:v>
                </c:pt>
                <c:pt idx="24">
                  <c:v>1281</c:v>
                </c:pt>
                <c:pt idx="25">
                  <c:v>1282</c:v>
                </c:pt>
                <c:pt idx="26">
                  <c:v>1283</c:v>
                </c:pt>
                <c:pt idx="27">
                  <c:v>1284</c:v>
                </c:pt>
                <c:pt idx="28">
                  <c:v>1285</c:v>
                </c:pt>
                <c:pt idx="29">
                  <c:v>1286</c:v>
                </c:pt>
                <c:pt idx="30">
                  <c:v>1287</c:v>
                </c:pt>
                <c:pt idx="31">
                  <c:v>1288</c:v>
                </c:pt>
                <c:pt idx="32">
                  <c:v>1289</c:v>
                </c:pt>
                <c:pt idx="33">
                  <c:v>1290</c:v>
                </c:pt>
                <c:pt idx="34">
                  <c:v>1291</c:v>
                </c:pt>
                <c:pt idx="35">
                  <c:v>1292</c:v>
                </c:pt>
                <c:pt idx="36">
                  <c:v>1293</c:v>
                </c:pt>
                <c:pt idx="37">
                  <c:v>1294</c:v>
                </c:pt>
                <c:pt idx="38">
                  <c:v>1295</c:v>
                </c:pt>
                <c:pt idx="39">
                  <c:v>1296</c:v>
                </c:pt>
                <c:pt idx="40">
                  <c:v>1297</c:v>
                </c:pt>
                <c:pt idx="41">
                  <c:v>1298</c:v>
                </c:pt>
                <c:pt idx="42">
                  <c:v>1299</c:v>
                </c:pt>
                <c:pt idx="43">
                  <c:v>1300</c:v>
                </c:pt>
                <c:pt idx="44">
                  <c:v>1301</c:v>
                </c:pt>
                <c:pt idx="45">
                  <c:v>1302</c:v>
                </c:pt>
                <c:pt idx="46">
                  <c:v>1303</c:v>
                </c:pt>
                <c:pt idx="47">
                  <c:v>1304</c:v>
                </c:pt>
                <c:pt idx="48">
                  <c:v>1305</c:v>
                </c:pt>
                <c:pt idx="49">
                  <c:v>1306</c:v>
                </c:pt>
                <c:pt idx="50">
                  <c:v>1307</c:v>
                </c:pt>
                <c:pt idx="51">
                  <c:v>1308</c:v>
                </c:pt>
                <c:pt idx="52">
                  <c:v>1309</c:v>
                </c:pt>
                <c:pt idx="53">
                  <c:v>1310</c:v>
                </c:pt>
                <c:pt idx="54">
                  <c:v>1311</c:v>
                </c:pt>
                <c:pt idx="55">
                  <c:v>1312</c:v>
                </c:pt>
                <c:pt idx="56">
                  <c:v>1313</c:v>
                </c:pt>
                <c:pt idx="57">
                  <c:v>1314</c:v>
                </c:pt>
                <c:pt idx="58">
                  <c:v>1315</c:v>
                </c:pt>
                <c:pt idx="59">
                  <c:v>1316</c:v>
                </c:pt>
                <c:pt idx="60">
                  <c:v>1317</c:v>
                </c:pt>
                <c:pt idx="61">
                  <c:v>1318</c:v>
                </c:pt>
                <c:pt idx="62">
                  <c:v>1319</c:v>
                </c:pt>
                <c:pt idx="63">
                  <c:v>1320</c:v>
                </c:pt>
                <c:pt idx="64">
                  <c:v>1321</c:v>
                </c:pt>
                <c:pt idx="65">
                  <c:v>1322</c:v>
                </c:pt>
                <c:pt idx="66">
                  <c:v>1323</c:v>
                </c:pt>
                <c:pt idx="67">
                  <c:v>1324</c:v>
                </c:pt>
                <c:pt idx="68">
                  <c:v>1325</c:v>
                </c:pt>
                <c:pt idx="69">
                  <c:v>1326</c:v>
                </c:pt>
                <c:pt idx="70">
                  <c:v>1327</c:v>
                </c:pt>
                <c:pt idx="71">
                  <c:v>1328</c:v>
                </c:pt>
                <c:pt idx="72">
                  <c:v>1329</c:v>
                </c:pt>
                <c:pt idx="73">
                  <c:v>1330</c:v>
                </c:pt>
                <c:pt idx="74">
                  <c:v>1331</c:v>
                </c:pt>
                <c:pt idx="75">
                  <c:v>1332</c:v>
                </c:pt>
                <c:pt idx="76">
                  <c:v>1333</c:v>
                </c:pt>
                <c:pt idx="77">
                  <c:v>1334</c:v>
                </c:pt>
                <c:pt idx="78">
                  <c:v>1335</c:v>
                </c:pt>
                <c:pt idx="79">
                  <c:v>1336</c:v>
                </c:pt>
                <c:pt idx="80">
                  <c:v>1337</c:v>
                </c:pt>
                <c:pt idx="81">
                  <c:v>1338</c:v>
                </c:pt>
                <c:pt idx="82">
                  <c:v>1339</c:v>
                </c:pt>
                <c:pt idx="83">
                  <c:v>1340</c:v>
                </c:pt>
                <c:pt idx="84">
                  <c:v>1341</c:v>
                </c:pt>
                <c:pt idx="85">
                  <c:v>1342</c:v>
                </c:pt>
                <c:pt idx="86">
                  <c:v>1343</c:v>
                </c:pt>
                <c:pt idx="87">
                  <c:v>1344</c:v>
                </c:pt>
                <c:pt idx="88">
                  <c:v>1345</c:v>
                </c:pt>
                <c:pt idx="89">
                  <c:v>1346</c:v>
                </c:pt>
                <c:pt idx="90">
                  <c:v>1347</c:v>
                </c:pt>
                <c:pt idx="91">
                  <c:v>1348</c:v>
                </c:pt>
                <c:pt idx="92">
                  <c:v>1349</c:v>
                </c:pt>
                <c:pt idx="93">
                  <c:v>1350</c:v>
                </c:pt>
                <c:pt idx="94">
                  <c:v>1351</c:v>
                </c:pt>
                <c:pt idx="95">
                  <c:v>1352</c:v>
                </c:pt>
                <c:pt idx="96">
                  <c:v>1353</c:v>
                </c:pt>
                <c:pt idx="97">
                  <c:v>1354</c:v>
                </c:pt>
                <c:pt idx="98">
                  <c:v>1355</c:v>
                </c:pt>
                <c:pt idx="99">
                  <c:v>1356</c:v>
                </c:pt>
                <c:pt idx="100">
                  <c:v>1357</c:v>
                </c:pt>
                <c:pt idx="101">
                  <c:v>1358</c:v>
                </c:pt>
                <c:pt idx="102">
                  <c:v>1359</c:v>
                </c:pt>
                <c:pt idx="103">
                  <c:v>1360</c:v>
                </c:pt>
                <c:pt idx="104">
                  <c:v>1361</c:v>
                </c:pt>
                <c:pt idx="105">
                  <c:v>1362</c:v>
                </c:pt>
                <c:pt idx="106">
                  <c:v>1363</c:v>
                </c:pt>
                <c:pt idx="107">
                  <c:v>1364</c:v>
                </c:pt>
                <c:pt idx="108">
                  <c:v>1365</c:v>
                </c:pt>
                <c:pt idx="109">
                  <c:v>1366</c:v>
                </c:pt>
                <c:pt idx="110">
                  <c:v>1367</c:v>
                </c:pt>
                <c:pt idx="111">
                  <c:v>1368</c:v>
                </c:pt>
                <c:pt idx="112">
                  <c:v>1369</c:v>
                </c:pt>
                <c:pt idx="113">
                  <c:v>1370</c:v>
                </c:pt>
                <c:pt idx="114">
                  <c:v>1371</c:v>
                </c:pt>
                <c:pt idx="115">
                  <c:v>1372</c:v>
                </c:pt>
                <c:pt idx="116">
                  <c:v>1373</c:v>
                </c:pt>
                <c:pt idx="117">
                  <c:v>1374</c:v>
                </c:pt>
                <c:pt idx="118">
                  <c:v>1375</c:v>
                </c:pt>
                <c:pt idx="119">
                  <c:v>1376</c:v>
                </c:pt>
                <c:pt idx="120">
                  <c:v>1377</c:v>
                </c:pt>
                <c:pt idx="121">
                  <c:v>1378</c:v>
                </c:pt>
                <c:pt idx="122">
                  <c:v>1379</c:v>
                </c:pt>
                <c:pt idx="123">
                  <c:v>1380</c:v>
                </c:pt>
                <c:pt idx="124">
                  <c:v>1381</c:v>
                </c:pt>
                <c:pt idx="125">
                  <c:v>1382</c:v>
                </c:pt>
                <c:pt idx="126">
                  <c:v>1383</c:v>
                </c:pt>
                <c:pt idx="127">
                  <c:v>1384</c:v>
                </c:pt>
                <c:pt idx="128">
                  <c:v>1385</c:v>
                </c:pt>
                <c:pt idx="129">
                  <c:v>1386</c:v>
                </c:pt>
                <c:pt idx="130">
                  <c:v>1387</c:v>
                </c:pt>
                <c:pt idx="131">
                  <c:v>1388</c:v>
                </c:pt>
                <c:pt idx="132">
                  <c:v>1389</c:v>
                </c:pt>
                <c:pt idx="133">
                  <c:v>1390</c:v>
                </c:pt>
                <c:pt idx="134">
                  <c:v>1391</c:v>
                </c:pt>
                <c:pt idx="135">
                  <c:v>1392</c:v>
                </c:pt>
                <c:pt idx="136">
                  <c:v>1393</c:v>
                </c:pt>
                <c:pt idx="137">
                  <c:v>1394</c:v>
                </c:pt>
                <c:pt idx="138">
                  <c:v>1395</c:v>
                </c:pt>
                <c:pt idx="139">
                  <c:v>1396</c:v>
                </c:pt>
                <c:pt idx="140">
                  <c:v>1397</c:v>
                </c:pt>
                <c:pt idx="141">
                  <c:v>1398</c:v>
                </c:pt>
                <c:pt idx="142">
                  <c:v>1399</c:v>
                </c:pt>
                <c:pt idx="143">
                  <c:v>1400</c:v>
                </c:pt>
                <c:pt idx="144">
                  <c:v>1401</c:v>
                </c:pt>
                <c:pt idx="145">
                  <c:v>1402</c:v>
                </c:pt>
                <c:pt idx="146">
                  <c:v>1403</c:v>
                </c:pt>
                <c:pt idx="147">
                  <c:v>1404</c:v>
                </c:pt>
                <c:pt idx="148">
                  <c:v>1405</c:v>
                </c:pt>
                <c:pt idx="149">
                  <c:v>1406</c:v>
                </c:pt>
                <c:pt idx="150">
                  <c:v>1407</c:v>
                </c:pt>
                <c:pt idx="151">
                  <c:v>1408</c:v>
                </c:pt>
                <c:pt idx="152">
                  <c:v>1409</c:v>
                </c:pt>
                <c:pt idx="153">
                  <c:v>1410</c:v>
                </c:pt>
                <c:pt idx="154">
                  <c:v>1411</c:v>
                </c:pt>
                <c:pt idx="155">
                  <c:v>1412</c:v>
                </c:pt>
                <c:pt idx="156">
                  <c:v>1413</c:v>
                </c:pt>
                <c:pt idx="157">
                  <c:v>1414</c:v>
                </c:pt>
                <c:pt idx="158">
                  <c:v>1415</c:v>
                </c:pt>
                <c:pt idx="159">
                  <c:v>1416</c:v>
                </c:pt>
                <c:pt idx="160">
                  <c:v>1417</c:v>
                </c:pt>
                <c:pt idx="161">
                  <c:v>1418</c:v>
                </c:pt>
                <c:pt idx="162">
                  <c:v>1419</c:v>
                </c:pt>
                <c:pt idx="163">
                  <c:v>1420</c:v>
                </c:pt>
                <c:pt idx="164">
                  <c:v>1421</c:v>
                </c:pt>
                <c:pt idx="165">
                  <c:v>1422</c:v>
                </c:pt>
                <c:pt idx="166">
                  <c:v>1423</c:v>
                </c:pt>
                <c:pt idx="167">
                  <c:v>1424</c:v>
                </c:pt>
                <c:pt idx="168">
                  <c:v>1425</c:v>
                </c:pt>
                <c:pt idx="169">
                  <c:v>1426</c:v>
                </c:pt>
                <c:pt idx="170">
                  <c:v>1427</c:v>
                </c:pt>
                <c:pt idx="171">
                  <c:v>1428</c:v>
                </c:pt>
                <c:pt idx="172">
                  <c:v>1429</c:v>
                </c:pt>
                <c:pt idx="173">
                  <c:v>1430</c:v>
                </c:pt>
                <c:pt idx="174">
                  <c:v>1431</c:v>
                </c:pt>
                <c:pt idx="175">
                  <c:v>1432</c:v>
                </c:pt>
                <c:pt idx="176">
                  <c:v>1433</c:v>
                </c:pt>
                <c:pt idx="177">
                  <c:v>1434</c:v>
                </c:pt>
                <c:pt idx="178">
                  <c:v>1435</c:v>
                </c:pt>
                <c:pt idx="179">
                  <c:v>1436</c:v>
                </c:pt>
                <c:pt idx="180">
                  <c:v>1437</c:v>
                </c:pt>
                <c:pt idx="181">
                  <c:v>1438</c:v>
                </c:pt>
                <c:pt idx="182">
                  <c:v>1439</c:v>
                </c:pt>
                <c:pt idx="183">
                  <c:v>1440</c:v>
                </c:pt>
                <c:pt idx="184">
                  <c:v>1441</c:v>
                </c:pt>
                <c:pt idx="185">
                  <c:v>1442</c:v>
                </c:pt>
                <c:pt idx="186">
                  <c:v>1443</c:v>
                </c:pt>
                <c:pt idx="187">
                  <c:v>1444</c:v>
                </c:pt>
                <c:pt idx="188">
                  <c:v>1445</c:v>
                </c:pt>
                <c:pt idx="189">
                  <c:v>1446</c:v>
                </c:pt>
                <c:pt idx="190">
                  <c:v>1447</c:v>
                </c:pt>
                <c:pt idx="191">
                  <c:v>1448</c:v>
                </c:pt>
                <c:pt idx="192">
                  <c:v>1449</c:v>
                </c:pt>
                <c:pt idx="193">
                  <c:v>1450</c:v>
                </c:pt>
                <c:pt idx="194">
                  <c:v>1451</c:v>
                </c:pt>
                <c:pt idx="195">
                  <c:v>1452</c:v>
                </c:pt>
                <c:pt idx="196">
                  <c:v>1453</c:v>
                </c:pt>
                <c:pt idx="197">
                  <c:v>1454</c:v>
                </c:pt>
                <c:pt idx="198">
                  <c:v>1455</c:v>
                </c:pt>
                <c:pt idx="199">
                  <c:v>1456</c:v>
                </c:pt>
                <c:pt idx="200">
                  <c:v>1457</c:v>
                </c:pt>
                <c:pt idx="201">
                  <c:v>1458</c:v>
                </c:pt>
                <c:pt idx="202">
                  <c:v>1459</c:v>
                </c:pt>
                <c:pt idx="203">
                  <c:v>1460</c:v>
                </c:pt>
                <c:pt idx="204">
                  <c:v>1461</c:v>
                </c:pt>
                <c:pt idx="205">
                  <c:v>1462</c:v>
                </c:pt>
                <c:pt idx="206">
                  <c:v>1463</c:v>
                </c:pt>
                <c:pt idx="207">
                  <c:v>1464</c:v>
                </c:pt>
                <c:pt idx="208">
                  <c:v>1465</c:v>
                </c:pt>
                <c:pt idx="209">
                  <c:v>1466</c:v>
                </c:pt>
                <c:pt idx="210">
                  <c:v>1467</c:v>
                </c:pt>
                <c:pt idx="211">
                  <c:v>1468</c:v>
                </c:pt>
                <c:pt idx="212">
                  <c:v>1469</c:v>
                </c:pt>
                <c:pt idx="213">
                  <c:v>1470</c:v>
                </c:pt>
                <c:pt idx="214">
                  <c:v>1471</c:v>
                </c:pt>
                <c:pt idx="215">
                  <c:v>1472</c:v>
                </c:pt>
                <c:pt idx="216">
                  <c:v>1473</c:v>
                </c:pt>
                <c:pt idx="217">
                  <c:v>1474</c:v>
                </c:pt>
                <c:pt idx="218">
                  <c:v>1475</c:v>
                </c:pt>
                <c:pt idx="219">
                  <c:v>1476</c:v>
                </c:pt>
                <c:pt idx="220">
                  <c:v>1477</c:v>
                </c:pt>
                <c:pt idx="221">
                  <c:v>1478</c:v>
                </c:pt>
                <c:pt idx="222">
                  <c:v>1479</c:v>
                </c:pt>
                <c:pt idx="223">
                  <c:v>1480</c:v>
                </c:pt>
                <c:pt idx="224">
                  <c:v>1481</c:v>
                </c:pt>
                <c:pt idx="225">
                  <c:v>1482</c:v>
                </c:pt>
                <c:pt idx="226">
                  <c:v>1483</c:v>
                </c:pt>
                <c:pt idx="227">
                  <c:v>1484</c:v>
                </c:pt>
                <c:pt idx="228">
                  <c:v>1485</c:v>
                </c:pt>
                <c:pt idx="229">
                  <c:v>1486</c:v>
                </c:pt>
                <c:pt idx="230">
                  <c:v>1487</c:v>
                </c:pt>
                <c:pt idx="231">
                  <c:v>1488</c:v>
                </c:pt>
                <c:pt idx="232">
                  <c:v>1489</c:v>
                </c:pt>
                <c:pt idx="233">
                  <c:v>1490</c:v>
                </c:pt>
                <c:pt idx="234">
                  <c:v>1491</c:v>
                </c:pt>
                <c:pt idx="235">
                  <c:v>1492</c:v>
                </c:pt>
                <c:pt idx="236">
                  <c:v>1493</c:v>
                </c:pt>
                <c:pt idx="237">
                  <c:v>1494</c:v>
                </c:pt>
                <c:pt idx="238">
                  <c:v>1495</c:v>
                </c:pt>
                <c:pt idx="239">
                  <c:v>1496</c:v>
                </c:pt>
                <c:pt idx="240">
                  <c:v>1497</c:v>
                </c:pt>
                <c:pt idx="241">
                  <c:v>1498</c:v>
                </c:pt>
                <c:pt idx="242">
                  <c:v>1499</c:v>
                </c:pt>
                <c:pt idx="243">
                  <c:v>1500</c:v>
                </c:pt>
                <c:pt idx="244">
                  <c:v>1501</c:v>
                </c:pt>
                <c:pt idx="245">
                  <c:v>1502</c:v>
                </c:pt>
                <c:pt idx="246">
                  <c:v>1503</c:v>
                </c:pt>
                <c:pt idx="247">
                  <c:v>1504</c:v>
                </c:pt>
                <c:pt idx="248">
                  <c:v>1505</c:v>
                </c:pt>
                <c:pt idx="249">
                  <c:v>1506</c:v>
                </c:pt>
                <c:pt idx="250">
                  <c:v>1507</c:v>
                </c:pt>
                <c:pt idx="251">
                  <c:v>1508</c:v>
                </c:pt>
                <c:pt idx="252">
                  <c:v>1509</c:v>
                </c:pt>
                <c:pt idx="253">
                  <c:v>1510</c:v>
                </c:pt>
                <c:pt idx="254">
                  <c:v>1511</c:v>
                </c:pt>
                <c:pt idx="255">
                  <c:v>1512</c:v>
                </c:pt>
                <c:pt idx="256">
                  <c:v>1513</c:v>
                </c:pt>
                <c:pt idx="257">
                  <c:v>1514</c:v>
                </c:pt>
                <c:pt idx="258">
                  <c:v>1515</c:v>
                </c:pt>
                <c:pt idx="259">
                  <c:v>1516</c:v>
                </c:pt>
                <c:pt idx="260">
                  <c:v>1517</c:v>
                </c:pt>
                <c:pt idx="261">
                  <c:v>1518</c:v>
                </c:pt>
                <c:pt idx="262">
                  <c:v>1519</c:v>
                </c:pt>
                <c:pt idx="263">
                  <c:v>1520</c:v>
                </c:pt>
                <c:pt idx="264">
                  <c:v>1521</c:v>
                </c:pt>
                <c:pt idx="265">
                  <c:v>1522</c:v>
                </c:pt>
                <c:pt idx="266">
                  <c:v>1523</c:v>
                </c:pt>
                <c:pt idx="267">
                  <c:v>1524</c:v>
                </c:pt>
                <c:pt idx="268">
                  <c:v>1525</c:v>
                </c:pt>
                <c:pt idx="269">
                  <c:v>1526</c:v>
                </c:pt>
                <c:pt idx="270">
                  <c:v>1527</c:v>
                </c:pt>
                <c:pt idx="271">
                  <c:v>1528</c:v>
                </c:pt>
                <c:pt idx="272">
                  <c:v>1529</c:v>
                </c:pt>
                <c:pt idx="273">
                  <c:v>1530</c:v>
                </c:pt>
                <c:pt idx="274">
                  <c:v>1531</c:v>
                </c:pt>
                <c:pt idx="275">
                  <c:v>1532</c:v>
                </c:pt>
                <c:pt idx="276">
                  <c:v>1533</c:v>
                </c:pt>
                <c:pt idx="277">
                  <c:v>1534</c:v>
                </c:pt>
                <c:pt idx="278">
                  <c:v>1535</c:v>
                </c:pt>
                <c:pt idx="279">
                  <c:v>1536</c:v>
                </c:pt>
                <c:pt idx="280">
                  <c:v>1537</c:v>
                </c:pt>
                <c:pt idx="281">
                  <c:v>1538</c:v>
                </c:pt>
                <c:pt idx="282">
                  <c:v>1539</c:v>
                </c:pt>
                <c:pt idx="283">
                  <c:v>1540</c:v>
                </c:pt>
                <c:pt idx="284">
                  <c:v>1541</c:v>
                </c:pt>
                <c:pt idx="285">
                  <c:v>1542</c:v>
                </c:pt>
                <c:pt idx="286">
                  <c:v>1543</c:v>
                </c:pt>
                <c:pt idx="287">
                  <c:v>1544</c:v>
                </c:pt>
                <c:pt idx="288">
                  <c:v>1545</c:v>
                </c:pt>
                <c:pt idx="289">
                  <c:v>1546</c:v>
                </c:pt>
                <c:pt idx="290">
                  <c:v>1547</c:v>
                </c:pt>
                <c:pt idx="291">
                  <c:v>1548</c:v>
                </c:pt>
                <c:pt idx="292">
                  <c:v>1549</c:v>
                </c:pt>
                <c:pt idx="293">
                  <c:v>1550</c:v>
                </c:pt>
                <c:pt idx="294">
                  <c:v>1551</c:v>
                </c:pt>
                <c:pt idx="295">
                  <c:v>1552</c:v>
                </c:pt>
                <c:pt idx="296">
                  <c:v>1553</c:v>
                </c:pt>
                <c:pt idx="297">
                  <c:v>1554</c:v>
                </c:pt>
                <c:pt idx="298">
                  <c:v>1555</c:v>
                </c:pt>
                <c:pt idx="299">
                  <c:v>1556</c:v>
                </c:pt>
                <c:pt idx="300">
                  <c:v>1557</c:v>
                </c:pt>
                <c:pt idx="301">
                  <c:v>1558</c:v>
                </c:pt>
                <c:pt idx="302">
                  <c:v>1559</c:v>
                </c:pt>
                <c:pt idx="303">
                  <c:v>1560</c:v>
                </c:pt>
                <c:pt idx="304">
                  <c:v>1561</c:v>
                </c:pt>
                <c:pt idx="305">
                  <c:v>1562</c:v>
                </c:pt>
                <c:pt idx="306">
                  <c:v>1563</c:v>
                </c:pt>
                <c:pt idx="307">
                  <c:v>1564</c:v>
                </c:pt>
                <c:pt idx="308">
                  <c:v>1565</c:v>
                </c:pt>
                <c:pt idx="309">
                  <c:v>1566</c:v>
                </c:pt>
                <c:pt idx="310">
                  <c:v>1567</c:v>
                </c:pt>
                <c:pt idx="311">
                  <c:v>1568</c:v>
                </c:pt>
                <c:pt idx="312">
                  <c:v>1569</c:v>
                </c:pt>
                <c:pt idx="313">
                  <c:v>1570</c:v>
                </c:pt>
                <c:pt idx="314">
                  <c:v>1571</c:v>
                </c:pt>
                <c:pt idx="315">
                  <c:v>1572</c:v>
                </c:pt>
                <c:pt idx="316">
                  <c:v>1573</c:v>
                </c:pt>
                <c:pt idx="317">
                  <c:v>1574</c:v>
                </c:pt>
                <c:pt idx="318">
                  <c:v>1575</c:v>
                </c:pt>
                <c:pt idx="319">
                  <c:v>1576</c:v>
                </c:pt>
                <c:pt idx="320">
                  <c:v>1577</c:v>
                </c:pt>
                <c:pt idx="321">
                  <c:v>1578</c:v>
                </c:pt>
                <c:pt idx="322">
                  <c:v>1579</c:v>
                </c:pt>
                <c:pt idx="323">
                  <c:v>1580</c:v>
                </c:pt>
                <c:pt idx="324">
                  <c:v>1581</c:v>
                </c:pt>
                <c:pt idx="325">
                  <c:v>1582</c:v>
                </c:pt>
                <c:pt idx="326">
                  <c:v>1583</c:v>
                </c:pt>
                <c:pt idx="327">
                  <c:v>1584</c:v>
                </c:pt>
                <c:pt idx="328">
                  <c:v>1585</c:v>
                </c:pt>
                <c:pt idx="329">
                  <c:v>1586</c:v>
                </c:pt>
                <c:pt idx="330">
                  <c:v>1587</c:v>
                </c:pt>
                <c:pt idx="331">
                  <c:v>1588</c:v>
                </c:pt>
                <c:pt idx="332">
                  <c:v>1589</c:v>
                </c:pt>
                <c:pt idx="333">
                  <c:v>1590</c:v>
                </c:pt>
                <c:pt idx="334">
                  <c:v>1591</c:v>
                </c:pt>
                <c:pt idx="335">
                  <c:v>1592</c:v>
                </c:pt>
                <c:pt idx="336">
                  <c:v>1593</c:v>
                </c:pt>
                <c:pt idx="337">
                  <c:v>1594</c:v>
                </c:pt>
                <c:pt idx="338">
                  <c:v>1595</c:v>
                </c:pt>
                <c:pt idx="339">
                  <c:v>1596</c:v>
                </c:pt>
                <c:pt idx="340">
                  <c:v>1597</c:v>
                </c:pt>
                <c:pt idx="341">
                  <c:v>1598</c:v>
                </c:pt>
                <c:pt idx="342">
                  <c:v>1599</c:v>
                </c:pt>
                <c:pt idx="343">
                  <c:v>1600</c:v>
                </c:pt>
                <c:pt idx="344">
                  <c:v>1601</c:v>
                </c:pt>
                <c:pt idx="345">
                  <c:v>1602</c:v>
                </c:pt>
                <c:pt idx="346">
                  <c:v>1603</c:v>
                </c:pt>
                <c:pt idx="347">
                  <c:v>1604</c:v>
                </c:pt>
                <c:pt idx="348">
                  <c:v>1605</c:v>
                </c:pt>
                <c:pt idx="349">
                  <c:v>1606</c:v>
                </c:pt>
                <c:pt idx="350">
                  <c:v>1607</c:v>
                </c:pt>
                <c:pt idx="351">
                  <c:v>1608</c:v>
                </c:pt>
                <c:pt idx="352">
                  <c:v>1609</c:v>
                </c:pt>
                <c:pt idx="353">
                  <c:v>1610</c:v>
                </c:pt>
                <c:pt idx="354">
                  <c:v>1611</c:v>
                </c:pt>
                <c:pt idx="355">
                  <c:v>1612</c:v>
                </c:pt>
                <c:pt idx="356">
                  <c:v>1613</c:v>
                </c:pt>
                <c:pt idx="357">
                  <c:v>1614</c:v>
                </c:pt>
                <c:pt idx="358">
                  <c:v>1615</c:v>
                </c:pt>
                <c:pt idx="359">
                  <c:v>1616</c:v>
                </c:pt>
                <c:pt idx="360">
                  <c:v>1617</c:v>
                </c:pt>
                <c:pt idx="361">
                  <c:v>1618</c:v>
                </c:pt>
                <c:pt idx="362">
                  <c:v>1619</c:v>
                </c:pt>
                <c:pt idx="363">
                  <c:v>1620</c:v>
                </c:pt>
                <c:pt idx="364">
                  <c:v>1621</c:v>
                </c:pt>
                <c:pt idx="365">
                  <c:v>1622</c:v>
                </c:pt>
                <c:pt idx="366">
                  <c:v>1623</c:v>
                </c:pt>
                <c:pt idx="367">
                  <c:v>1624</c:v>
                </c:pt>
                <c:pt idx="368">
                  <c:v>1625</c:v>
                </c:pt>
                <c:pt idx="369">
                  <c:v>1626</c:v>
                </c:pt>
                <c:pt idx="370">
                  <c:v>1627</c:v>
                </c:pt>
                <c:pt idx="371">
                  <c:v>1628</c:v>
                </c:pt>
                <c:pt idx="372">
                  <c:v>1629</c:v>
                </c:pt>
                <c:pt idx="373">
                  <c:v>1630</c:v>
                </c:pt>
                <c:pt idx="374">
                  <c:v>1631</c:v>
                </c:pt>
                <c:pt idx="375">
                  <c:v>1632</c:v>
                </c:pt>
                <c:pt idx="376">
                  <c:v>1633</c:v>
                </c:pt>
                <c:pt idx="377">
                  <c:v>1634</c:v>
                </c:pt>
                <c:pt idx="378">
                  <c:v>1635</c:v>
                </c:pt>
                <c:pt idx="379">
                  <c:v>1636</c:v>
                </c:pt>
                <c:pt idx="380">
                  <c:v>1637</c:v>
                </c:pt>
                <c:pt idx="381">
                  <c:v>1638</c:v>
                </c:pt>
                <c:pt idx="382">
                  <c:v>1639</c:v>
                </c:pt>
                <c:pt idx="383">
                  <c:v>1640</c:v>
                </c:pt>
                <c:pt idx="384">
                  <c:v>1641</c:v>
                </c:pt>
                <c:pt idx="385">
                  <c:v>1642</c:v>
                </c:pt>
                <c:pt idx="386">
                  <c:v>1643</c:v>
                </c:pt>
                <c:pt idx="387">
                  <c:v>1644</c:v>
                </c:pt>
                <c:pt idx="388">
                  <c:v>1645</c:v>
                </c:pt>
                <c:pt idx="389">
                  <c:v>1646</c:v>
                </c:pt>
                <c:pt idx="390">
                  <c:v>1647</c:v>
                </c:pt>
                <c:pt idx="391">
                  <c:v>1648</c:v>
                </c:pt>
                <c:pt idx="392">
                  <c:v>1649</c:v>
                </c:pt>
                <c:pt idx="393">
                  <c:v>1650</c:v>
                </c:pt>
                <c:pt idx="394">
                  <c:v>1651</c:v>
                </c:pt>
                <c:pt idx="395">
                  <c:v>1652</c:v>
                </c:pt>
                <c:pt idx="396">
                  <c:v>1653</c:v>
                </c:pt>
                <c:pt idx="397">
                  <c:v>1654</c:v>
                </c:pt>
                <c:pt idx="398">
                  <c:v>1655</c:v>
                </c:pt>
                <c:pt idx="399">
                  <c:v>1656</c:v>
                </c:pt>
                <c:pt idx="400">
                  <c:v>1657</c:v>
                </c:pt>
                <c:pt idx="401">
                  <c:v>1658</c:v>
                </c:pt>
                <c:pt idx="402">
                  <c:v>1659</c:v>
                </c:pt>
                <c:pt idx="403">
                  <c:v>1660</c:v>
                </c:pt>
                <c:pt idx="404">
                  <c:v>1661</c:v>
                </c:pt>
                <c:pt idx="405">
                  <c:v>1662</c:v>
                </c:pt>
                <c:pt idx="406">
                  <c:v>1663</c:v>
                </c:pt>
                <c:pt idx="407">
                  <c:v>1664</c:v>
                </c:pt>
                <c:pt idx="408">
                  <c:v>1665</c:v>
                </c:pt>
                <c:pt idx="409">
                  <c:v>1666</c:v>
                </c:pt>
                <c:pt idx="410">
                  <c:v>1667</c:v>
                </c:pt>
                <c:pt idx="411">
                  <c:v>1668</c:v>
                </c:pt>
                <c:pt idx="412">
                  <c:v>1669</c:v>
                </c:pt>
                <c:pt idx="413">
                  <c:v>1670</c:v>
                </c:pt>
                <c:pt idx="414">
                  <c:v>1671</c:v>
                </c:pt>
                <c:pt idx="415">
                  <c:v>1672</c:v>
                </c:pt>
                <c:pt idx="416">
                  <c:v>1673</c:v>
                </c:pt>
                <c:pt idx="417">
                  <c:v>1674</c:v>
                </c:pt>
                <c:pt idx="418">
                  <c:v>1675</c:v>
                </c:pt>
                <c:pt idx="419">
                  <c:v>1676</c:v>
                </c:pt>
                <c:pt idx="420">
                  <c:v>1677</c:v>
                </c:pt>
                <c:pt idx="421">
                  <c:v>1678</c:v>
                </c:pt>
                <c:pt idx="422">
                  <c:v>1679</c:v>
                </c:pt>
                <c:pt idx="423">
                  <c:v>1680</c:v>
                </c:pt>
                <c:pt idx="424">
                  <c:v>1681</c:v>
                </c:pt>
                <c:pt idx="425">
                  <c:v>1682</c:v>
                </c:pt>
                <c:pt idx="426">
                  <c:v>1683</c:v>
                </c:pt>
                <c:pt idx="427">
                  <c:v>1684</c:v>
                </c:pt>
                <c:pt idx="428">
                  <c:v>1685</c:v>
                </c:pt>
                <c:pt idx="429">
                  <c:v>1686</c:v>
                </c:pt>
                <c:pt idx="430">
                  <c:v>1687</c:v>
                </c:pt>
                <c:pt idx="431">
                  <c:v>1688</c:v>
                </c:pt>
                <c:pt idx="432">
                  <c:v>1689</c:v>
                </c:pt>
                <c:pt idx="433">
                  <c:v>1690</c:v>
                </c:pt>
                <c:pt idx="434">
                  <c:v>1691</c:v>
                </c:pt>
                <c:pt idx="435">
                  <c:v>1692</c:v>
                </c:pt>
                <c:pt idx="436">
                  <c:v>1693</c:v>
                </c:pt>
                <c:pt idx="437">
                  <c:v>1694</c:v>
                </c:pt>
                <c:pt idx="438">
                  <c:v>1695</c:v>
                </c:pt>
                <c:pt idx="439">
                  <c:v>1696</c:v>
                </c:pt>
                <c:pt idx="440">
                  <c:v>1697</c:v>
                </c:pt>
                <c:pt idx="441">
                  <c:v>1698</c:v>
                </c:pt>
                <c:pt idx="442">
                  <c:v>1699</c:v>
                </c:pt>
                <c:pt idx="443">
                  <c:v>1700</c:v>
                </c:pt>
                <c:pt idx="444">
                  <c:v>1701</c:v>
                </c:pt>
                <c:pt idx="445">
                  <c:v>1702</c:v>
                </c:pt>
                <c:pt idx="446">
                  <c:v>1703</c:v>
                </c:pt>
                <c:pt idx="447">
                  <c:v>1704</c:v>
                </c:pt>
                <c:pt idx="448">
                  <c:v>1705</c:v>
                </c:pt>
                <c:pt idx="449">
                  <c:v>1706</c:v>
                </c:pt>
                <c:pt idx="450">
                  <c:v>1707</c:v>
                </c:pt>
                <c:pt idx="451">
                  <c:v>1708</c:v>
                </c:pt>
                <c:pt idx="452">
                  <c:v>1709</c:v>
                </c:pt>
                <c:pt idx="453">
                  <c:v>1710</c:v>
                </c:pt>
                <c:pt idx="454">
                  <c:v>1711</c:v>
                </c:pt>
                <c:pt idx="455">
                  <c:v>1712</c:v>
                </c:pt>
                <c:pt idx="456">
                  <c:v>1713</c:v>
                </c:pt>
                <c:pt idx="457">
                  <c:v>1714</c:v>
                </c:pt>
                <c:pt idx="458">
                  <c:v>1715</c:v>
                </c:pt>
                <c:pt idx="459">
                  <c:v>1716</c:v>
                </c:pt>
                <c:pt idx="460">
                  <c:v>1717</c:v>
                </c:pt>
                <c:pt idx="461">
                  <c:v>1718</c:v>
                </c:pt>
                <c:pt idx="462">
                  <c:v>1719</c:v>
                </c:pt>
                <c:pt idx="463">
                  <c:v>1720</c:v>
                </c:pt>
                <c:pt idx="464">
                  <c:v>1721</c:v>
                </c:pt>
                <c:pt idx="465">
                  <c:v>1722</c:v>
                </c:pt>
                <c:pt idx="466">
                  <c:v>1723</c:v>
                </c:pt>
                <c:pt idx="467">
                  <c:v>1724</c:v>
                </c:pt>
                <c:pt idx="468">
                  <c:v>1725</c:v>
                </c:pt>
                <c:pt idx="469">
                  <c:v>1726</c:v>
                </c:pt>
                <c:pt idx="470">
                  <c:v>1727</c:v>
                </c:pt>
                <c:pt idx="471">
                  <c:v>1728</c:v>
                </c:pt>
                <c:pt idx="472">
                  <c:v>1729</c:v>
                </c:pt>
                <c:pt idx="473">
                  <c:v>1730</c:v>
                </c:pt>
                <c:pt idx="474">
                  <c:v>1731</c:v>
                </c:pt>
                <c:pt idx="475">
                  <c:v>1732</c:v>
                </c:pt>
                <c:pt idx="476">
                  <c:v>1733</c:v>
                </c:pt>
                <c:pt idx="477">
                  <c:v>1734</c:v>
                </c:pt>
                <c:pt idx="478">
                  <c:v>1735</c:v>
                </c:pt>
                <c:pt idx="479">
                  <c:v>1736</c:v>
                </c:pt>
                <c:pt idx="480">
                  <c:v>1737</c:v>
                </c:pt>
                <c:pt idx="481">
                  <c:v>1738</c:v>
                </c:pt>
                <c:pt idx="482">
                  <c:v>1739</c:v>
                </c:pt>
                <c:pt idx="483">
                  <c:v>1740</c:v>
                </c:pt>
                <c:pt idx="484">
                  <c:v>1741</c:v>
                </c:pt>
                <c:pt idx="485">
                  <c:v>1742</c:v>
                </c:pt>
                <c:pt idx="486">
                  <c:v>1743</c:v>
                </c:pt>
                <c:pt idx="487">
                  <c:v>1744</c:v>
                </c:pt>
                <c:pt idx="488">
                  <c:v>1745</c:v>
                </c:pt>
                <c:pt idx="489">
                  <c:v>1746</c:v>
                </c:pt>
                <c:pt idx="490">
                  <c:v>1747</c:v>
                </c:pt>
                <c:pt idx="491">
                  <c:v>1748</c:v>
                </c:pt>
                <c:pt idx="492">
                  <c:v>1749</c:v>
                </c:pt>
                <c:pt idx="493">
                  <c:v>1750</c:v>
                </c:pt>
                <c:pt idx="494">
                  <c:v>1751</c:v>
                </c:pt>
                <c:pt idx="495">
                  <c:v>1752</c:v>
                </c:pt>
                <c:pt idx="496">
                  <c:v>1753</c:v>
                </c:pt>
                <c:pt idx="497">
                  <c:v>1754</c:v>
                </c:pt>
                <c:pt idx="498">
                  <c:v>1755</c:v>
                </c:pt>
                <c:pt idx="499">
                  <c:v>1756</c:v>
                </c:pt>
                <c:pt idx="500">
                  <c:v>1757</c:v>
                </c:pt>
                <c:pt idx="501">
                  <c:v>1758</c:v>
                </c:pt>
                <c:pt idx="502">
                  <c:v>1759</c:v>
                </c:pt>
                <c:pt idx="503">
                  <c:v>1760</c:v>
                </c:pt>
                <c:pt idx="504">
                  <c:v>1761</c:v>
                </c:pt>
                <c:pt idx="505">
                  <c:v>1762</c:v>
                </c:pt>
                <c:pt idx="506">
                  <c:v>1763</c:v>
                </c:pt>
                <c:pt idx="507">
                  <c:v>1764</c:v>
                </c:pt>
                <c:pt idx="508">
                  <c:v>1765</c:v>
                </c:pt>
                <c:pt idx="509">
                  <c:v>1766</c:v>
                </c:pt>
                <c:pt idx="510">
                  <c:v>1767</c:v>
                </c:pt>
                <c:pt idx="511">
                  <c:v>1768</c:v>
                </c:pt>
                <c:pt idx="512">
                  <c:v>1769</c:v>
                </c:pt>
                <c:pt idx="513">
                  <c:v>1770</c:v>
                </c:pt>
                <c:pt idx="514">
                  <c:v>1771</c:v>
                </c:pt>
                <c:pt idx="515">
                  <c:v>1772</c:v>
                </c:pt>
                <c:pt idx="516">
                  <c:v>1773</c:v>
                </c:pt>
                <c:pt idx="517">
                  <c:v>1774</c:v>
                </c:pt>
                <c:pt idx="518">
                  <c:v>1775</c:v>
                </c:pt>
                <c:pt idx="519">
                  <c:v>1776</c:v>
                </c:pt>
                <c:pt idx="520">
                  <c:v>1777</c:v>
                </c:pt>
                <c:pt idx="521">
                  <c:v>1778</c:v>
                </c:pt>
                <c:pt idx="522">
                  <c:v>1779</c:v>
                </c:pt>
                <c:pt idx="523">
                  <c:v>1780</c:v>
                </c:pt>
                <c:pt idx="524">
                  <c:v>1781</c:v>
                </c:pt>
                <c:pt idx="525">
                  <c:v>1782</c:v>
                </c:pt>
                <c:pt idx="526">
                  <c:v>1783</c:v>
                </c:pt>
                <c:pt idx="527">
                  <c:v>1784</c:v>
                </c:pt>
                <c:pt idx="528">
                  <c:v>1785</c:v>
                </c:pt>
                <c:pt idx="529">
                  <c:v>1786</c:v>
                </c:pt>
                <c:pt idx="530">
                  <c:v>1787</c:v>
                </c:pt>
                <c:pt idx="531">
                  <c:v>1788</c:v>
                </c:pt>
                <c:pt idx="532">
                  <c:v>1789</c:v>
                </c:pt>
                <c:pt idx="533">
                  <c:v>1790</c:v>
                </c:pt>
                <c:pt idx="534">
                  <c:v>1791</c:v>
                </c:pt>
                <c:pt idx="535">
                  <c:v>1792</c:v>
                </c:pt>
                <c:pt idx="536">
                  <c:v>1793</c:v>
                </c:pt>
                <c:pt idx="537">
                  <c:v>1794</c:v>
                </c:pt>
                <c:pt idx="538">
                  <c:v>1795</c:v>
                </c:pt>
                <c:pt idx="539">
                  <c:v>1796</c:v>
                </c:pt>
                <c:pt idx="540">
                  <c:v>1797</c:v>
                </c:pt>
                <c:pt idx="541">
                  <c:v>1798</c:v>
                </c:pt>
                <c:pt idx="542">
                  <c:v>1799</c:v>
                </c:pt>
                <c:pt idx="543">
                  <c:v>1800</c:v>
                </c:pt>
                <c:pt idx="544">
                  <c:v>1801</c:v>
                </c:pt>
                <c:pt idx="545">
                  <c:v>1802</c:v>
                </c:pt>
                <c:pt idx="546">
                  <c:v>1803</c:v>
                </c:pt>
                <c:pt idx="547">
                  <c:v>1804</c:v>
                </c:pt>
                <c:pt idx="548">
                  <c:v>1805</c:v>
                </c:pt>
                <c:pt idx="549">
                  <c:v>1806</c:v>
                </c:pt>
                <c:pt idx="550">
                  <c:v>1807</c:v>
                </c:pt>
                <c:pt idx="551">
                  <c:v>1808</c:v>
                </c:pt>
                <c:pt idx="552">
                  <c:v>1809</c:v>
                </c:pt>
                <c:pt idx="553">
                  <c:v>1810</c:v>
                </c:pt>
                <c:pt idx="554">
                  <c:v>1811</c:v>
                </c:pt>
                <c:pt idx="555">
                  <c:v>1812</c:v>
                </c:pt>
                <c:pt idx="556">
                  <c:v>1813</c:v>
                </c:pt>
                <c:pt idx="557">
                  <c:v>1814</c:v>
                </c:pt>
                <c:pt idx="558">
                  <c:v>1815</c:v>
                </c:pt>
                <c:pt idx="559">
                  <c:v>1816</c:v>
                </c:pt>
                <c:pt idx="560">
                  <c:v>1817</c:v>
                </c:pt>
                <c:pt idx="561">
                  <c:v>1818</c:v>
                </c:pt>
                <c:pt idx="562">
                  <c:v>1819</c:v>
                </c:pt>
                <c:pt idx="563">
                  <c:v>1820</c:v>
                </c:pt>
                <c:pt idx="564">
                  <c:v>1821</c:v>
                </c:pt>
                <c:pt idx="565">
                  <c:v>1822</c:v>
                </c:pt>
                <c:pt idx="566">
                  <c:v>1823</c:v>
                </c:pt>
                <c:pt idx="567">
                  <c:v>1824</c:v>
                </c:pt>
                <c:pt idx="568">
                  <c:v>1825</c:v>
                </c:pt>
                <c:pt idx="569">
                  <c:v>1826</c:v>
                </c:pt>
                <c:pt idx="570">
                  <c:v>1827</c:v>
                </c:pt>
                <c:pt idx="571">
                  <c:v>1828</c:v>
                </c:pt>
                <c:pt idx="572">
                  <c:v>1829</c:v>
                </c:pt>
                <c:pt idx="573">
                  <c:v>1830</c:v>
                </c:pt>
                <c:pt idx="574">
                  <c:v>1831</c:v>
                </c:pt>
                <c:pt idx="575">
                  <c:v>1832</c:v>
                </c:pt>
                <c:pt idx="576">
                  <c:v>1833</c:v>
                </c:pt>
                <c:pt idx="577">
                  <c:v>1834</c:v>
                </c:pt>
                <c:pt idx="578">
                  <c:v>1835</c:v>
                </c:pt>
                <c:pt idx="579">
                  <c:v>1836</c:v>
                </c:pt>
                <c:pt idx="580">
                  <c:v>1837</c:v>
                </c:pt>
                <c:pt idx="581">
                  <c:v>1838</c:v>
                </c:pt>
                <c:pt idx="582">
                  <c:v>1839</c:v>
                </c:pt>
                <c:pt idx="583">
                  <c:v>1840</c:v>
                </c:pt>
                <c:pt idx="584">
                  <c:v>1841</c:v>
                </c:pt>
                <c:pt idx="585">
                  <c:v>1842</c:v>
                </c:pt>
                <c:pt idx="586">
                  <c:v>1843</c:v>
                </c:pt>
                <c:pt idx="587">
                  <c:v>1844</c:v>
                </c:pt>
                <c:pt idx="588">
                  <c:v>1845</c:v>
                </c:pt>
                <c:pt idx="589">
                  <c:v>1846</c:v>
                </c:pt>
                <c:pt idx="590">
                  <c:v>1847</c:v>
                </c:pt>
                <c:pt idx="591">
                  <c:v>1848</c:v>
                </c:pt>
                <c:pt idx="592">
                  <c:v>1849</c:v>
                </c:pt>
                <c:pt idx="593">
                  <c:v>1850</c:v>
                </c:pt>
                <c:pt idx="594">
                  <c:v>1851</c:v>
                </c:pt>
                <c:pt idx="595">
                  <c:v>1852</c:v>
                </c:pt>
                <c:pt idx="596">
                  <c:v>1853</c:v>
                </c:pt>
                <c:pt idx="597">
                  <c:v>1854</c:v>
                </c:pt>
                <c:pt idx="598">
                  <c:v>1855</c:v>
                </c:pt>
                <c:pt idx="599">
                  <c:v>1856</c:v>
                </c:pt>
                <c:pt idx="600">
                  <c:v>1857</c:v>
                </c:pt>
                <c:pt idx="601">
                  <c:v>1858</c:v>
                </c:pt>
                <c:pt idx="602">
                  <c:v>1859</c:v>
                </c:pt>
                <c:pt idx="603">
                  <c:v>1860</c:v>
                </c:pt>
                <c:pt idx="604">
                  <c:v>1861</c:v>
                </c:pt>
                <c:pt idx="605">
                  <c:v>1862</c:v>
                </c:pt>
                <c:pt idx="606">
                  <c:v>1863</c:v>
                </c:pt>
                <c:pt idx="607">
                  <c:v>1864</c:v>
                </c:pt>
                <c:pt idx="608">
                  <c:v>1865</c:v>
                </c:pt>
                <c:pt idx="609">
                  <c:v>1866</c:v>
                </c:pt>
                <c:pt idx="610">
                  <c:v>1867</c:v>
                </c:pt>
                <c:pt idx="611">
                  <c:v>1868</c:v>
                </c:pt>
                <c:pt idx="612">
                  <c:v>1869</c:v>
                </c:pt>
                <c:pt idx="613">
                  <c:v>1870</c:v>
                </c:pt>
                <c:pt idx="614">
                  <c:v>1871</c:v>
                </c:pt>
                <c:pt idx="615">
                  <c:v>1872</c:v>
                </c:pt>
                <c:pt idx="616">
                  <c:v>1873</c:v>
                </c:pt>
                <c:pt idx="617">
                  <c:v>1874</c:v>
                </c:pt>
                <c:pt idx="618">
                  <c:v>1875</c:v>
                </c:pt>
                <c:pt idx="619">
                  <c:v>1876</c:v>
                </c:pt>
                <c:pt idx="620">
                  <c:v>1877</c:v>
                </c:pt>
                <c:pt idx="621">
                  <c:v>1878</c:v>
                </c:pt>
                <c:pt idx="622">
                  <c:v>1879</c:v>
                </c:pt>
                <c:pt idx="623">
                  <c:v>1880</c:v>
                </c:pt>
                <c:pt idx="624">
                  <c:v>1881</c:v>
                </c:pt>
                <c:pt idx="625">
                  <c:v>1882</c:v>
                </c:pt>
                <c:pt idx="626">
                  <c:v>1883</c:v>
                </c:pt>
                <c:pt idx="627">
                  <c:v>1884</c:v>
                </c:pt>
                <c:pt idx="628">
                  <c:v>1885</c:v>
                </c:pt>
                <c:pt idx="629">
                  <c:v>1886</c:v>
                </c:pt>
                <c:pt idx="630">
                  <c:v>1887</c:v>
                </c:pt>
                <c:pt idx="631">
                  <c:v>1888</c:v>
                </c:pt>
                <c:pt idx="632">
                  <c:v>1889</c:v>
                </c:pt>
                <c:pt idx="633">
                  <c:v>1890</c:v>
                </c:pt>
                <c:pt idx="634">
                  <c:v>1891</c:v>
                </c:pt>
                <c:pt idx="635">
                  <c:v>1892</c:v>
                </c:pt>
                <c:pt idx="636">
                  <c:v>1893</c:v>
                </c:pt>
                <c:pt idx="637">
                  <c:v>1894</c:v>
                </c:pt>
                <c:pt idx="638">
                  <c:v>1895</c:v>
                </c:pt>
                <c:pt idx="639">
                  <c:v>1896</c:v>
                </c:pt>
                <c:pt idx="640">
                  <c:v>1897</c:v>
                </c:pt>
                <c:pt idx="641">
                  <c:v>1898</c:v>
                </c:pt>
                <c:pt idx="642">
                  <c:v>1899</c:v>
                </c:pt>
                <c:pt idx="643">
                  <c:v>1900</c:v>
                </c:pt>
              </c:numCache>
            </c:numRef>
          </c:xVal>
          <c:yVal>
            <c:numRef>
              <c:f>'Original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90863104"/>
        <c:axId val="90865024"/>
      </c:scatterChart>
      <c:valAx>
        <c:axId val="90863104"/>
        <c:scaling>
          <c:orientation val="minMax"/>
          <c:max val="1606.4"/>
          <c:min val="1282.02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63118668970264"/>
              <c:y val="0.9025663625960560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865024"/>
        <c:crossesAt val="8"/>
        <c:crossBetween val="midCat"/>
        <c:majorUnit val="19.079999999999988"/>
        <c:minorUnit val="9.5400000000000009"/>
      </c:valAx>
      <c:valAx>
        <c:axId val="90865024"/>
        <c:scaling>
          <c:orientation val="minMax"/>
          <c:max val="30"/>
          <c:min val="8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Rice (grams of silver per hectoliter)</a:t>
                </a:r>
              </a:p>
            </c:rich>
          </c:tx>
          <c:layout>
            <c:manualLayout>
              <c:xMode val="edge"/>
              <c:yMode val="edge"/>
              <c:x val="1.801803783304062E-2"/>
              <c:y val="0.2641032254187319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863104"/>
        <c:crossesAt val="1282.02"/>
        <c:crossBetween val="midCat"/>
        <c:majorUnit val="2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Rice Prices in China (15 year average)</a:t>
            </a:r>
          </a:p>
        </c:rich>
      </c:tx>
      <c:layout>
        <c:manualLayout>
          <c:xMode val="edge"/>
          <c:yMode val="edge"/>
          <c:x val="0.24774802020430894"/>
          <c:y val="3.33334168004226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342443894333187E-2"/>
          <c:y val="0.21794926369507281"/>
          <c:w val="0.86824419807964492"/>
          <c:h val="0.61538615631549565"/>
        </c:manualLayout>
      </c:layout>
      <c:scatterChart>
        <c:scatterStyle val="lineMarker"/>
        <c:ser>
          <c:idx val="0"/>
          <c:order val="0"/>
          <c:tx>
            <c:strRef>
              <c:f>'Original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'Original Data'!$A$2:$A$645</c:f>
              <c:numCache>
                <c:formatCode>General</c:formatCode>
                <c:ptCount val="644"/>
                <c:pt idx="0">
                  <c:v>1257</c:v>
                </c:pt>
                <c:pt idx="1">
                  <c:v>1258</c:v>
                </c:pt>
                <c:pt idx="2">
                  <c:v>1259</c:v>
                </c:pt>
                <c:pt idx="3">
                  <c:v>1260</c:v>
                </c:pt>
                <c:pt idx="4">
                  <c:v>1261</c:v>
                </c:pt>
                <c:pt idx="5">
                  <c:v>1262</c:v>
                </c:pt>
                <c:pt idx="6">
                  <c:v>1263</c:v>
                </c:pt>
                <c:pt idx="7">
                  <c:v>1264</c:v>
                </c:pt>
                <c:pt idx="8">
                  <c:v>1265</c:v>
                </c:pt>
                <c:pt idx="9">
                  <c:v>1266</c:v>
                </c:pt>
                <c:pt idx="10">
                  <c:v>1267</c:v>
                </c:pt>
                <c:pt idx="11">
                  <c:v>1268</c:v>
                </c:pt>
                <c:pt idx="12">
                  <c:v>1269</c:v>
                </c:pt>
                <c:pt idx="13">
                  <c:v>1270</c:v>
                </c:pt>
                <c:pt idx="14">
                  <c:v>1271</c:v>
                </c:pt>
                <c:pt idx="15">
                  <c:v>1272</c:v>
                </c:pt>
                <c:pt idx="16">
                  <c:v>1273</c:v>
                </c:pt>
                <c:pt idx="17">
                  <c:v>1274</c:v>
                </c:pt>
                <c:pt idx="18">
                  <c:v>1275</c:v>
                </c:pt>
                <c:pt idx="19">
                  <c:v>1276</c:v>
                </c:pt>
                <c:pt idx="20">
                  <c:v>1277</c:v>
                </c:pt>
                <c:pt idx="21">
                  <c:v>1278</c:v>
                </c:pt>
                <c:pt idx="22">
                  <c:v>1279</c:v>
                </c:pt>
                <c:pt idx="23">
                  <c:v>1280</c:v>
                </c:pt>
                <c:pt idx="24">
                  <c:v>1281</c:v>
                </c:pt>
                <c:pt idx="25">
                  <c:v>1282</c:v>
                </c:pt>
                <c:pt idx="26">
                  <c:v>1283</c:v>
                </c:pt>
                <c:pt idx="27">
                  <c:v>1284</c:v>
                </c:pt>
                <c:pt idx="28">
                  <c:v>1285</c:v>
                </c:pt>
                <c:pt idx="29">
                  <c:v>1286</c:v>
                </c:pt>
                <c:pt idx="30">
                  <c:v>1287</c:v>
                </c:pt>
                <c:pt idx="31">
                  <c:v>1288</c:v>
                </c:pt>
                <c:pt idx="32">
                  <c:v>1289</c:v>
                </c:pt>
                <c:pt idx="33">
                  <c:v>1290</c:v>
                </c:pt>
                <c:pt idx="34">
                  <c:v>1291</c:v>
                </c:pt>
                <c:pt idx="35">
                  <c:v>1292</c:v>
                </c:pt>
                <c:pt idx="36">
                  <c:v>1293</c:v>
                </c:pt>
                <c:pt idx="37">
                  <c:v>1294</c:v>
                </c:pt>
                <c:pt idx="38">
                  <c:v>1295</c:v>
                </c:pt>
                <c:pt idx="39">
                  <c:v>1296</c:v>
                </c:pt>
                <c:pt idx="40">
                  <c:v>1297</c:v>
                </c:pt>
                <c:pt idx="41">
                  <c:v>1298</c:v>
                </c:pt>
                <c:pt idx="42">
                  <c:v>1299</c:v>
                </c:pt>
                <c:pt idx="43">
                  <c:v>1300</c:v>
                </c:pt>
                <c:pt idx="44">
                  <c:v>1301</c:v>
                </c:pt>
                <c:pt idx="45">
                  <c:v>1302</c:v>
                </c:pt>
                <c:pt idx="46">
                  <c:v>1303</c:v>
                </c:pt>
                <c:pt idx="47">
                  <c:v>1304</c:v>
                </c:pt>
                <c:pt idx="48">
                  <c:v>1305</c:v>
                </c:pt>
                <c:pt idx="49">
                  <c:v>1306</c:v>
                </c:pt>
                <c:pt idx="50">
                  <c:v>1307</c:v>
                </c:pt>
                <c:pt idx="51">
                  <c:v>1308</c:v>
                </c:pt>
                <c:pt idx="52">
                  <c:v>1309</c:v>
                </c:pt>
                <c:pt idx="53">
                  <c:v>1310</c:v>
                </c:pt>
                <c:pt idx="54">
                  <c:v>1311</c:v>
                </c:pt>
                <c:pt idx="55">
                  <c:v>1312</c:v>
                </c:pt>
                <c:pt idx="56">
                  <c:v>1313</c:v>
                </c:pt>
                <c:pt idx="57">
                  <c:v>1314</c:v>
                </c:pt>
                <c:pt idx="58">
                  <c:v>1315</c:v>
                </c:pt>
                <c:pt idx="59">
                  <c:v>1316</c:v>
                </c:pt>
                <c:pt idx="60">
                  <c:v>1317</c:v>
                </c:pt>
                <c:pt idx="61">
                  <c:v>1318</c:v>
                </c:pt>
                <c:pt idx="62">
                  <c:v>1319</c:v>
                </c:pt>
                <c:pt idx="63">
                  <c:v>1320</c:v>
                </c:pt>
                <c:pt idx="64">
                  <c:v>1321</c:v>
                </c:pt>
                <c:pt idx="65">
                  <c:v>1322</c:v>
                </c:pt>
                <c:pt idx="66">
                  <c:v>1323</c:v>
                </c:pt>
                <c:pt idx="67">
                  <c:v>1324</c:v>
                </c:pt>
                <c:pt idx="68">
                  <c:v>1325</c:v>
                </c:pt>
                <c:pt idx="69">
                  <c:v>1326</c:v>
                </c:pt>
                <c:pt idx="70">
                  <c:v>1327</c:v>
                </c:pt>
                <c:pt idx="71">
                  <c:v>1328</c:v>
                </c:pt>
                <c:pt idx="72">
                  <c:v>1329</c:v>
                </c:pt>
                <c:pt idx="73">
                  <c:v>1330</c:v>
                </c:pt>
                <c:pt idx="74">
                  <c:v>1331</c:v>
                </c:pt>
                <c:pt idx="75">
                  <c:v>1332</c:v>
                </c:pt>
                <c:pt idx="76">
                  <c:v>1333</c:v>
                </c:pt>
                <c:pt idx="77">
                  <c:v>1334</c:v>
                </c:pt>
                <c:pt idx="78">
                  <c:v>1335</c:v>
                </c:pt>
                <c:pt idx="79">
                  <c:v>1336</c:v>
                </c:pt>
                <c:pt idx="80">
                  <c:v>1337</c:v>
                </c:pt>
                <c:pt idx="81">
                  <c:v>1338</c:v>
                </c:pt>
                <c:pt idx="82">
                  <c:v>1339</c:v>
                </c:pt>
                <c:pt idx="83">
                  <c:v>1340</c:v>
                </c:pt>
                <c:pt idx="84">
                  <c:v>1341</c:v>
                </c:pt>
                <c:pt idx="85">
                  <c:v>1342</c:v>
                </c:pt>
                <c:pt idx="86">
                  <c:v>1343</c:v>
                </c:pt>
                <c:pt idx="87">
                  <c:v>1344</c:v>
                </c:pt>
                <c:pt idx="88">
                  <c:v>1345</c:v>
                </c:pt>
                <c:pt idx="89">
                  <c:v>1346</c:v>
                </c:pt>
                <c:pt idx="90">
                  <c:v>1347</c:v>
                </c:pt>
                <c:pt idx="91">
                  <c:v>1348</c:v>
                </c:pt>
                <c:pt idx="92">
                  <c:v>1349</c:v>
                </c:pt>
                <c:pt idx="93">
                  <c:v>1350</c:v>
                </c:pt>
                <c:pt idx="94">
                  <c:v>1351</c:v>
                </c:pt>
                <c:pt idx="95">
                  <c:v>1352</c:v>
                </c:pt>
                <c:pt idx="96">
                  <c:v>1353</c:v>
                </c:pt>
                <c:pt idx="97">
                  <c:v>1354</c:v>
                </c:pt>
                <c:pt idx="98">
                  <c:v>1355</c:v>
                </c:pt>
                <c:pt idx="99">
                  <c:v>1356</c:v>
                </c:pt>
                <c:pt idx="100">
                  <c:v>1357</c:v>
                </c:pt>
                <c:pt idx="101">
                  <c:v>1358</c:v>
                </c:pt>
                <c:pt idx="102">
                  <c:v>1359</c:v>
                </c:pt>
                <c:pt idx="103">
                  <c:v>1360</c:v>
                </c:pt>
                <c:pt idx="104">
                  <c:v>1361</c:v>
                </c:pt>
                <c:pt idx="105">
                  <c:v>1362</c:v>
                </c:pt>
                <c:pt idx="106">
                  <c:v>1363</c:v>
                </c:pt>
                <c:pt idx="107">
                  <c:v>1364</c:v>
                </c:pt>
                <c:pt idx="108">
                  <c:v>1365</c:v>
                </c:pt>
                <c:pt idx="109">
                  <c:v>1366</c:v>
                </c:pt>
                <c:pt idx="110">
                  <c:v>1367</c:v>
                </c:pt>
                <c:pt idx="111">
                  <c:v>1368</c:v>
                </c:pt>
                <c:pt idx="112">
                  <c:v>1369</c:v>
                </c:pt>
                <c:pt idx="113">
                  <c:v>1370</c:v>
                </c:pt>
                <c:pt idx="114">
                  <c:v>1371</c:v>
                </c:pt>
                <c:pt idx="115">
                  <c:v>1372</c:v>
                </c:pt>
                <c:pt idx="116">
                  <c:v>1373</c:v>
                </c:pt>
                <c:pt idx="117">
                  <c:v>1374</c:v>
                </c:pt>
                <c:pt idx="118">
                  <c:v>1375</c:v>
                </c:pt>
                <c:pt idx="119">
                  <c:v>1376</c:v>
                </c:pt>
                <c:pt idx="120">
                  <c:v>1377</c:v>
                </c:pt>
                <c:pt idx="121">
                  <c:v>1378</c:v>
                </c:pt>
                <c:pt idx="122">
                  <c:v>1379</c:v>
                </c:pt>
                <c:pt idx="123">
                  <c:v>1380</c:v>
                </c:pt>
                <c:pt idx="124">
                  <c:v>1381</c:v>
                </c:pt>
                <c:pt idx="125">
                  <c:v>1382</c:v>
                </c:pt>
                <c:pt idx="126">
                  <c:v>1383</c:v>
                </c:pt>
                <c:pt idx="127">
                  <c:v>1384</c:v>
                </c:pt>
                <c:pt idx="128">
                  <c:v>1385</c:v>
                </c:pt>
                <c:pt idx="129">
                  <c:v>1386</c:v>
                </c:pt>
                <c:pt idx="130">
                  <c:v>1387</c:v>
                </c:pt>
                <c:pt idx="131">
                  <c:v>1388</c:v>
                </c:pt>
                <c:pt idx="132">
                  <c:v>1389</c:v>
                </c:pt>
                <c:pt idx="133">
                  <c:v>1390</c:v>
                </c:pt>
                <c:pt idx="134">
                  <c:v>1391</c:v>
                </c:pt>
                <c:pt idx="135">
                  <c:v>1392</c:v>
                </c:pt>
                <c:pt idx="136">
                  <c:v>1393</c:v>
                </c:pt>
                <c:pt idx="137">
                  <c:v>1394</c:v>
                </c:pt>
                <c:pt idx="138">
                  <c:v>1395</c:v>
                </c:pt>
                <c:pt idx="139">
                  <c:v>1396</c:v>
                </c:pt>
                <c:pt idx="140">
                  <c:v>1397</c:v>
                </c:pt>
                <c:pt idx="141">
                  <c:v>1398</c:v>
                </c:pt>
                <c:pt idx="142">
                  <c:v>1399</c:v>
                </c:pt>
                <c:pt idx="143">
                  <c:v>1400</c:v>
                </c:pt>
                <c:pt idx="144">
                  <c:v>1401</c:v>
                </c:pt>
                <c:pt idx="145">
                  <c:v>1402</c:v>
                </c:pt>
                <c:pt idx="146">
                  <c:v>1403</c:v>
                </c:pt>
                <c:pt idx="147">
                  <c:v>1404</c:v>
                </c:pt>
                <c:pt idx="148">
                  <c:v>1405</c:v>
                </c:pt>
                <c:pt idx="149">
                  <c:v>1406</c:v>
                </c:pt>
                <c:pt idx="150">
                  <c:v>1407</c:v>
                </c:pt>
                <c:pt idx="151">
                  <c:v>1408</c:v>
                </c:pt>
                <c:pt idx="152">
                  <c:v>1409</c:v>
                </c:pt>
                <c:pt idx="153">
                  <c:v>1410</c:v>
                </c:pt>
                <c:pt idx="154">
                  <c:v>1411</c:v>
                </c:pt>
                <c:pt idx="155">
                  <c:v>1412</c:v>
                </c:pt>
                <c:pt idx="156">
                  <c:v>1413</c:v>
                </c:pt>
                <c:pt idx="157">
                  <c:v>1414</c:v>
                </c:pt>
                <c:pt idx="158">
                  <c:v>1415</c:v>
                </c:pt>
                <c:pt idx="159">
                  <c:v>1416</c:v>
                </c:pt>
                <c:pt idx="160">
                  <c:v>1417</c:v>
                </c:pt>
                <c:pt idx="161">
                  <c:v>1418</c:v>
                </c:pt>
                <c:pt idx="162">
                  <c:v>1419</c:v>
                </c:pt>
                <c:pt idx="163">
                  <c:v>1420</c:v>
                </c:pt>
                <c:pt idx="164">
                  <c:v>1421</c:v>
                </c:pt>
                <c:pt idx="165">
                  <c:v>1422</c:v>
                </c:pt>
                <c:pt idx="166">
                  <c:v>1423</c:v>
                </c:pt>
                <c:pt idx="167">
                  <c:v>1424</c:v>
                </c:pt>
                <c:pt idx="168">
                  <c:v>1425</c:v>
                </c:pt>
                <c:pt idx="169">
                  <c:v>1426</c:v>
                </c:pt>
                <c:pt idx="170">
                  <c:v>1427</c:v>
                </c:pt>
                <c:pt idx="171">
                  <c:v>1428</c:v>
                </c:pt>
                <c:pt idx="172">
                  <c:v>1429</c:v>
                </c:pt>
                <c:pt idx="173">
                  <c:v>1430</c:v>
                </c:pt>
                <c:pt idx="174">
                  <c:v>1431</c:v>
                </c:pt>
                <c:pt idx="175">
                  <c:v>1432</c:v>
                </c:pt>
                <c:pt idx="176">
                  <c:v>1433</c:v>
                </c:pt>
                <c:pt idx="177">
                  <c:v>1434</c:v>
                </c:pt>
                <c:pt idx="178">
                  <c:v>1435</c:v>
                </c:pt>
                <c:pt idx="179">
                  <c:v>1436</c:v>
                </c:pt>
                <c:pt idx="180">
                  <c:v>1437</c:v>
                </c:pt>
                <c:pt idx="181">
                  <c:v>1438</c:v>
                </c:pt>
                <c:pt idx="182">
                  <c:v>1439</c:v>
                </c:pt>
                <c:pt idx="183">
                  <c:v>1440</c:v>
                </c:pt>
                <c:pt idx="184">
                  <c:v>1441</c:v>
                </c:pt>
                <c:pt idx="185">
                  <c:v>1442</c:v>
                </c:pt>
                <c:pt idx="186">
                  <c:v>1443</c:v>
                </c:pt>
                <c:pt idx="187">
                  <c:v>1444</c:v>
                </c:pt>
                <c:pt idx="188">
                  <c:v>1445</c:v>
                </c:pt>
                <c:pt idx="189">
                  <c:v>1446</c:v>
                </c:pt>
                <c:pt idx="190">
                  <c:v>1447</c:v>
                </c:pt>
                <c:pt idx="191">
                  <c:v>1448</c:v>
                </c:pt>
                <c:pt idx="192">
                  <c:v>1449</c:v>
                </c:pt>
                <c:pt idx="193">
                  <c:v>1450</c:v>
                </c:pt>
                <c:pt idx="194">
                  <c:v>1451</c:v>
                </c:pt>
                <c:pt idx="195">
                  <c:v>1452</c:v>
                </c:pt>
                <c:pt idx="196">
                  <c:v>1453</c:v>
                </c:pt>
                <c:pt idx="197">
                  <c:v>1454</c:v>
                </c:pt>
                <c:pt idx="198">
                  <c:v>1455</c:v>
                </c:pt>
                <c:pt idx="199">
                  <c:v>1456</c:v>
                </c:pt>
                <c:pt idx="200">
                  <c:v>1457</c:v>
                </c:pt>
                <c:pt idx="201">
                  <c:v>1458</c:v>
                </c:pt>
                <c:pt idx="202">
                  <c:v>1459</c:v>
                </c:pt>
                <c:pt idx="203">
                  <c:v>1460</c:v>
                </c:pt>
                <c:pt idx="204">
                  <c:v>1461</c:v>
                </c:pt>
                <c:pt idx="205">
                  <c:v>1462</c:v>
                </c:pt>
                <c:pt idx="206">
                  <c:v>1463</c:v>
                </c:pt>
                <c:pt idx="207">
                  <c:v>1464</c:v>
                </c:pt>
                <c:pt idx="208">
                  <c:v>1465</c:v>
                </c:pt>
                <c:pt idx="209">
                  <c:v>1466</c:v>
                </c:pt>
                <c:pt idx="210">
                  <c:v>1467</c:v>
                </c:pt>
                <c:pt idx="211">
                  <c:v>1468</c:v>
                </c:pt>
                <c:pt idx="212">
                  <c:v>1469</c:v>
                </c:pt>
                <c:pt idx="213">
                  <c:v>1470</c:v>
                </c:pt>
                <c:pt idx="214">
                  <c:v>1471</c:v>
                </c:pt>
                <c:pt idx="215">
                  <c:v>1472</c:v>
                </c:pt>
                <c:pt idx="216">
                  <c:v>1473</c:v>
                </c:pt>
                <c:pt idx="217">
                  <c:v>1474</c:v>
                </c:pt>
                <c:pt idx="218">
                  <c:v>1475</c:v>
                </c:pt>
                <c:pt idx="219">
                  <c:v>1476</c:v>
                </c:pt>
                <c:pt idx="220">
                  <c:v>1477</c:v>
                </c:pt>
                <c:pt idx="221">
                  <c:v>1478</c:v>
                </c:pt>
                <c:pt idx="222">
                  <c:v>1479</c:v>
                </c:pt>
                <c:pt idx="223">
                  <c:v>1480</c:v>
                </c:pt>
                <c:pt idx="224">
                  <c:v>1481</c:v>
                </c:pt>
                <c:pt idx="225">
                  <c:v>1482</c:v>
                </c:pt>
                <c:pt idx="226">
                  <c:v>1483</c:v>
                </c:pt>
                <c:pt idx="227">
                  <c:v>1484</c:v>
                </c:pt>
                <c:pt idx="228">
                  <c:v>1485</c:v>
                </c:pt>
                <c:pt idx="229">
                  <c:v>1486</c:v>
                </c:pt>
                <c:pt idx="230">
                  <c:v>1487</c:v>
                </c:pt>
                <c:pt idx="231">
                  <c:v>1488</c:v>
                </c:pt>
                <c:pt idx="232">
                  <c:v>1489</c:v>
                </c:pt>
                <c:pt idx="233">
                  <c:v>1490</c:v>
                </c:pt>
                <c:pt idx="234">
                  <c:v>1491</c:v>
                </c:pt>
                <c:pt idx="235">
                  <c:v>1492</c:v>
                </c:pt>
                <c:pt idx="236">
                  <c:v>1493</c:v>
                </c:pt>
                <c:pt idx="237">
                  <c:v>1494</c:v>
                </c:pt>
                <c:pt idx="238">
                  <c:v>1495</c:v>
                </c:pt>
                <c:pt idx="239">
                  <c:v>1496</c:v>
                </c:pt>
                <c:pt idx="240">
                  <c:v>1497</c:v>
                </c:pt>
                <c:pt idx="241">
                  <c:v>1498</c:v>
                </c:pt>
                <c:pt idx="242">
                  <c:v>1499</c:v>
                </c:pt>
                <c:pt idx="243">
                  <c:v>1500</c:v>
                </c:pt>
                <c:pt idx="244">
                  <c:v>1501</c:v>
                </c:pt>
                <c:pt idx="245">
                  <c:v>1502</c:v>
                </c:pt>
                <c:pt idx="246">
                  <c:v>1503</c:v>
                </c:pt>
                <c:pt idx="247">
                  <c:v>1504</c:v>
                </c:pt>
                <c:pt idx="248">
                  <c:v>1505</c:v>
                </c:pt>
                <c:pt idx="249">
                  <c:v>1506</c:v>
                </c:pt>
                <c:pt idx="250">
                  <c:v>1507</c:v>
                </c:pt>
                <c:pt idx="251">
                  <c:v>1508</c:v>
                </c:pt>
                <c:pt idx="252">
                  <c:v>1509</c:v>
                </c:pt>
                <c:pt idx="253">
                  <c:v>1510</c:v>
                </c:pt>
                <c:pt idx="254">
                  <c:v>1511</c:v>
                </c:pt>
                <c:pt idx="255">
                  <c:v>1512</c:v>
                </c:pt>
                <c:pt idx="256">
                  <c:v>1513</c:v>
                </c:pt>
                <c:pt idx="257">
                  <c:v>1514</c:v>
                </c:pt>
                <c:pt idx="258">
                  <c:v>1515</c:v>
                </c:pt>
                <c:pt idx="259">
                  <c:v>1516</c:v>
                </c:pt>
                <c:pt idx="260">
                  <c:v>1517</c:v>
                </c:pt>
                <c:pt idx="261">
                  <c:v>1518</c:v>
                </c:pt>
                <c:pt idx="262">
                  <c:v>1519</c:v>
                </c:pt>
                <c:pt idx="263">
                  <c:v>1520</c:v>
                </c:pt>
                <c:pt idx="264">
                  <c:v>1521</c:v>
                </c:pt>
                <c:pt idx="265">
                  <c:v>1522</c:v>
                </c:pt>
                <c:pt idx="266">
                  <c:v>1523</c:v>
                </c:pt>
                <c:pt idx="267">
                  <c:v>1524</c:v>
                </c:pt>
                <c:pt idx="268">
                  <c:v>1525</c:v>
                </c:pt>
                <c:pt idx="269">
                  <c:v>1526</c:v>
                </c:pt>
                <c:pt idx="270">
                  <c:v>1527</c:v>
                </c:pt>
                <c:pt idx="271">
                  <c:v>1528</c:v>
                </c:pt>
                <c:pt idx="272">
                  <c:v>1529</c:v>
                </c:pt>
                <c:pt idx="273">
                  <c:v>1530</c:v>
                </c:pt>
                <c:pt idx="274">
                  <c:v>1531</c:v>
                </c:pt>
                <c:pt idx="275">
                  <c:v>1532</c:v>
                </c:pt>
                <c:pt idx="276">
                  <c:v>1533</c:v>
                </c:pt>
                <c:pt idx="277">
                  <c:v>1534</c:v>
                </c:pt>
                <c:pt idx="278">
                  <c:v>1535</c:v>
                </c:pt>
                <c:pt idx="279">
                  <c:v>1536</c:v>
                </c:pt>
                <c:pt idx="280">
                  <c:v>1537</c:v>
                </c:pt>
                <c:pt idx="281">
                  <c:v>1538</c:v>
                </c:pt>
                <c:pt idx="282">
                  <c:v>1539</c:v>
                </c:pt>
                <c:pt idx="283">
                  <c:v>1540</c:v>
                </c:pt>
                <c:pt idx="284">
                  <c:v>1541</c:v>
                </c:pt>
                <c:pt idx="285">
                  <c:v>1542</c:v>
                </c:pt>
                <c:pt idx="286">
                  <c:v>1543</c:v>
                </c:pt>
                <c:pt idx="287">
                  <c:v>1544</c:v>
                </c:pt>
                <c:pt idx="288">
                  <c:v>1545</c:v>
                </c:pt>
                <c:pt idx="289">
                  <c:v>1546</c:v>
                </c:pt>
                <c:pt idx="290">
                  <c:v>1547</c:v>
                </c:pt>
                <c:pt idx="291">
                  <c:v>1548</c:v>
                </c:pt>
                <c:pt idx="292">
                  <c:v>1549</c:v>
                </c:pt>
                <c:pt idx="293">
                  <c:v>1550</c:v>
                </c:pt>
                <c:pt idx="294">
                  <c:v>1551</c:v>
                </c:pt>
                <c:pt idx="295">
                  <c:v>1552</c:v>
                </c:pt>
                <c:pt idx="296">
                  <c:v>1553</c:v>
                </c:pt>
                <c:pt idx="297">
                  <c:v>1554</c:v>
                </c:pt>
                <c:pt idx="298">
                  <c:v>1555</c:v>
                </c:pt>
                <c:pt idx="299">
                  <c:v>1556</c:v>
                </c:pt>
                <c:pt idx="300">
                  <c:v>1557</c:v>
                </c:pt>
                <c:pt idx="301">
                  <c:v>1558</c:v>
                </c:pt>
                <c:pt idx="302">
                  <c:v>1559</c:v>
                </c:pt>
                <c:pt idx="303">
                  <c:v>1560</c:v>
                </c:pt>
                <c:pt idx="304">
                  <c:v>1561</c:v>
                </c:pt>
                <c:pt idx="305">
                  <c:v>1562</c:v>
                </c:pt>
                <c:pt idx="306">
                  <c:v>1563</c:v>
                </c:pt>
                <c:pt idx="307">
                  <c:v>1564</c:v>
                </c:pt>
                <c:pt idx="308">
                  <c:v>1565</c:v>
                </c:pt>
                <c:pt idx="309">
                  <c:v>1566</c:v>
                </c:pt>
                <c:pt idx="310">
                  <c:v>1567</c:v>
                </c:pt>
                <c:pt idx="311">
                  <c:v>1568</c:v>
                </c:pt>
                <c:pt idx="312">
                  <c:v>1569</c:v>
                </c:pt>
                <c:pt idx="313">
                  <c:v>1570</c:v>
                </c:pt>
                <c:pt idx="314">
                  <c:v>1571</c:v>
                </c:pt>
                <c:pt idx="315">
                  <c:v>1572</c:v>
                </c:pt>
                <c:pt idx="316">
                  <c:v>1573</c:v>
                </c:pt>
                <c:pt idx="317">
                  <c:v>1574</c:v>
                </c:pt>
                <c:pt idx="318">
                  <c:v>1575</c:v>
                </c:pt>
                <c:pt idx="319">
                  <c:v>1576</c:v>
                </c:pt>
                <c:pt idx="320">
                  <c:v>1577</c:v>
                </c:pt>
                <c:pt idx="321">
                  <c:v>1578</c:v>
                </c:pt>
                <c:pt idx="322">
                  <c:v>1579</c:v>
                </c:pt>
                <c:pt idx="323">
                  <c:v>1580</c:v>
                </c:pt>
                <c:pt idx="324">
                  <c:v>1581</c:v>
                </c:pt>
                <c:pt idx="325">
                  <c:v>1582</c:v>
                </c:pt>
                <c:pt idx="326">
                  <c:v>1583</c:v>
                </c:pt>
                <c:pt idx="327">
                  <c:v>1584</c:v>
                </c:pt>
                <c:pt idx="328">
                  <c:v>1585</c:v>
                </c:pt>
                <c:pt idx="329">
                  <c:v>1586</c:v>
                </c:pt>
                <c:pt idx="330">
                  <c:v>1587</c:v>
                </c:pt>
                <c:pt idx="331">
                  <c:v>1588</c:v>
                </c:pt>
                <c:pt idx="332">
                  <c:v>1589</c:v>
                </c:pt>
                <c:pt idx="333">
                  <c:v>1590</c:v>
                </c:pt>
                <c:pt idx="334">
                  <c:v>1591</c:v>
                </c:pt>
                <c:pt idx="335">
                  <c:v>1592</c:v>
                </c:pt>
                <c:pt idx="336">
                  <c:v>1593</c:v>
                </c:pt>
                <c:pt idx="337">
                  <c:v>1594</c:v>
                </c:pt>
                <c:pt idx="338">
                  <c:v>1595</c:v>
                </c:pt>
                <c:pt idx="339">
                  <c:v>1596</c:v>
                </c:pt>
                <c:pt idx="340">
                  <c:v>1597</c:v>
                </c:pt>
                <c:pt idx="341">
                  <c:v>1598</c:v>
                </c:pt>
                <c:pt idx="342">
                  <c:v>1599</c:v>
                </c:pt>
                <c:pt idx="343">
                  <c:v>1600</c:v>
                </c:pt>
                <c:pt idx="344">
                  <c:v>1601</c:v>
                </c:pt>
                <c:pt idx="345">
                  <c:v>1602</c:v>
                </c:pt>
                <c:pt idx="346">
                  <c:v>1603</c:v>
                </c:pt>
                <c:pt idx="347">
                  <c:v>1604</c:v>
                </c:pt>
                <c:pt idx="348">
                  <c:v>1605</c:v>
                </c:pt>
                <c:pt idx="349">
                  <c:v>1606</c:v>
                </c:pt>
                <c:pt idx="350">
                  <c:v>1607</c:v>
                </c:pt>
                <c:pt idx="351">
                  <c:v>1608</c:v>
                </c:pt>
                <c:pt idx="352">
                  <c:v>1609</c:v>
                </c:pt>
                <c:pt idx="353">
                  <c:v>1610</c:v>
                </c:pt>
                <c:pt idx="354">
                  <c:v>1611</c:v>
                </c:pt>
                <c:pt idx="355">
                  <c:v>1612</c:v>
                </c:pt>
                <c:pt idx="356">
                  <c:v>1613</c:v>
                </c:pt>
                <c:pt idx="357">
                  <c:v>1614</c:v>
                </c:pt>
                <c:pt idx="358">
                  <c:v>1615</c:v>
                </c:pt>
                <c:pt idx="359">
                  <c:v>1616</c:v>
                </c:pt>
                <c:pt idx="360">
                  <c:v>1617</c:v>
                </c:pt>
                <c:pt idx="361">
                  <c:v>1618</c:v>
                </c:pt>
                <c:pt idx="362">
                  <c:v>1619</c:v>
                </c:pt>
                <c:pt idx="363">
                  <c:v>1620</c:v>
                </c:pt>
                <c:pt idx="364">
                  <c:v>1621</c:v>
                </c:pt>
                <c:pt idx="365">
                  <c:v>1622</c:v>
                </c:pt>
                <c:pt idx="366">
                  <c:v>1623</c:v>
                </c:pt>
                <c:pt idx="367">
                  <c:v>1624</c:v>
                </c:pt>
                <c:pt idx="368">
                  <c:v>1625</c:v>
                </c:pt>
                <c:pt idx="369">
                  <c:v>1626</c:v>
                </c:pt>
                <c:pt idx="370">
                  <c:v>1627</c:v>
                </c:pt>
                <c:pt idx="371">
                  <c:v>1628</c:v>
                </c:pt>
                <c:pt idx="372">
                  <c:v>1629</c:v>
                </c:pt>
                <c:pt idx="373">
                  <c:v>1630</c:v>
                </c:pt>
                <c:pt idx="374">
                  <c:v>1631</c:v>
                </c:pt>
                <c:pt idx="375">
                  <c:v>1632</c:v>
                </c:pt>
                <c:pt idx="376">
                  <c:v>1633</c:v>
                </c:pt>
                <c:pt idx="377">
                  <c:v>1634</c:v>
                </c:pt>
                <c:pt idx="378">
                  <c:v>1635</c:v>
                </c:pt>
                <c:pt idx="379">
                  <c:v>1636</c:v>
                </c:pt>
                <c:pt idx="380">
                  <c:v>1637</c:v>
                </c:pt>
                <c:pt idx="381">
                  <c:v>1638</c:v>
                </c:pt>
                <c:pt idx="382">
                  <c:v>1639</c:v>
                </c:pt>
                <c:pt idx="383">
                  <c:v>1640</c:v>
                </c:pt>
                <c:pt idx="384">
                  <c:v>1641</c:v>
                </c:pt>
                <c:pt idx="385">
                  <c:v>1642</c:v>
                </c:pt>
                <c:pt idx="386">
                  <c:v>1643</c:v>
                </c:pt>
                <c:pt idx="387">
                  <c:v>1644</c:v>
                </c:pt>
                <c:pt idx="388">
                  <c:v>1645</c:v>
                </c:pt>
                <c:pt idx="389">
                  <c:v>1646</c:v>
                </c:pt>
                <c:pt idx="390">
                  <c:v>1647</c:v>
                </c:pt>
                <c:pt idx="391">
                  <c:v>1648</c:v>
                </c:pt>
                <c:pt idx="392">
                  <c:v>1649</c:v>
                </c:pt>
                <c:pt idx="393">
                  <c:v>1650</c:v>
                </c:pt>
                <c:pt idx="394">
                  <c:v>1651</c:v>
                </c:pt>
                <c:pt idx="395">
                  <c:v>1652</c:v>
                </c:pt>
                <c:pt idx="396">
                  <c:v>1653</c:v>
                </c:pt>
                <c:pt idx="397">
                  <c:v>1654</c:v>
                </c:pt>
                <c:pt idx="398">
                  <c:v>1655</c:v>
                </c:pt>
                <c:pt idx="399">
                  <c:v>1656</c:v>
                </c:pt>
                <c:pt idx="400">
                  <c:v>1657</c:v>
                </c:pt>
                <c:pt idx="401">
                  <c:v>1658</c:v>
                </c:pt>
                <c:pt idx="402">
                  <c:v>1659</c:v>
                </c:pt>
                <c:pt idx="403">
                  <c:v>1660</c:v>
                </c:pt>
                <c:pt idx="404">
                  <c:v>1661</c:v>
                </c:pt>
                <c:pt idx="405">
                  <c:v>1662</c:v>
                </c:pt>
                <c:pt idx="406">
                  <c:v>1663</c:v>
                </c:pt>
                <c:pt idx="407">
                  <c:v>1664</c:v>
                </c:pt>
                <c:pt idx="408">
                  <c:v>1665</c:v>
                </c:pt>
                <c:pt idx="409">
                  <c:v>1666</c:v>
                </c:pt>
                <c:pt idx="410">
                  <c:v>1667</c:v>
                </c:pt>
                <c:pt idx="411">
                  <c:v>1668</c:v>
                </c:pt>
                <c:pt idx="412">
                  <c:v>1669</c:v>
                </c:pt>
                <c:pt idx="413">
                  <c:v>1670</c:v>
                </c:pt>
                <c:pt idx="414">
                  <c:v>1671</c:v>
                </c:pt>
                <c:pt idx="415">
                  <c:v>1672</c:v>
                </c:pt>
                <c:pt idx="416">
                  <c:v>1673</c:v>
                </c:pt>
                <c:pt idx="417">
                  <c:v>1674</c:v>
                </c:pt>
                <c:pt idx="418">
                  <c:v>1675</c:v>
                </c:pt>
                <c:pt idx="419">
                  <c:v>1676</c:v>
                </c:pt>
                <c:pt idx="420">
                  <c:v>1677</c:v>
                </c:pt>
                <c:pt idx="421">
                  <c:v>1678</c:v>
                </c:pt>
                <c:pt idx="422">
                  <c:v>1679</c:v>
                </c:pt>
                <c:pt idx="423">
                  <c:v>1680</c:v>
                </c:pt>
                <c:pt idx="424">
                  <c:v>1681</c:v>
                </c:pt>
                <c:pt idx="425">
                  <c:v>1682</c:v>
                </c:pt>
                <c:pt idx="426">
                  <c:v>1683</c:v>
                </c:pt>
                <c:pt idx="427">
                  <c:v>1684</c:v>
                </c:pt>
                <c:pt idx="428">
                  <c:v>1685</c:v>
                </c:pt>
                <c:pt idx="429">
                  <c:v>1686</c:v>
                </c:pt>
                <c:pt idx="430">
                  <c:v>1687</c:v>
                </c:pt>
                <c:pt idx="431">
                  <c:v>1688</c:v>
                </c:pt>
                <c:pt idx="432">
                  <c:v>1689</c:v>
                </c:pt>
                <c:pt idx="433">
                  <c:v>1690</c:v>
                </c:pt>
                <c:pt idx="434">
                  <c:v>1691</c:v>
                </c:pt>
                <c:pt idx="435">
                  <c:v>1692</c:v>
                </c:pt>
                <c:pt idx="436">
                  <c:v>1693</c:v>
                </c:pt>
                <c:pt idx="437">
                  <c:v>1694</c:v>
                </c:pt>
                <c:pt idx="438">
                  <c:v>1695</c:v>
                </c:pt>
                <c:pt idx="439">
                  <c:v>1696</c:v>
                </c:pt>
                <c:pt idx="440">
                  <c:v>1697</c:v>
                </c:pt>
                <c:pt idx="441">
                  <c:v>1698</c:v>
                </c:pt>
                <c:pt idx="442">
                  <c:v>1699</c:v>
                </c:pt>
                <c:pt idx="443">
                  <c:v>1700</c:v>
                </c:pt>
                <c:pt idx="444">
                  <c:v>1701</c:v>
                </c:pt>
                <c:pt idx="445">
                  <c:v>1702</c:v>
                </c:pt>
                <c:pt idx="446">
                  <c:v>1703</c:v>
                </c:pt>
                <c:pt idx="447">
                  <c:v>1704</c:v>
                </c:pt>
                <c:pt idx="448">
                  <c:v>1705</c:v>
                </c:pt>
                <c:pt idx="449">
                  <c:v>1706</c:v>
                </c:pt>
                <c:pt idx="450">
                  <c:v>1707</c:v>
                </c:pt>
                <c:pt idx="451">
                  <c:v>1708</c:v>
                </c:pt>
                <c:pt idx="452">
                  <c:v>1709</c:v>
                </c:pt>
                <c:pt idx="453">
                  <c:v>1710</c:v>
                </c:pt>
                <c:pt idx="454">
                  <c:v>1711</c:v>
                </c:pt>
                <c:pt idx="455">
                  <c:v>1712</c:v>
                </c:pt>
                <c:pt idx="456">
                  <c:v>1713</c:v>
                </c:pt>
                <c:pt idx="457">
                  <c:v>1714</c:v>
                </c:pt>
                <c:pt idx="458">
                  <c:v>1715</c:v>
                </c:pt>
                <c:pt idx="459">
                  <c:v>1716</c:v>
                </c:pt>
                <c:pt idx="460">
                  <c:v>1717</c:v>
                </c:pt>
                <c:pt idx="461">
                  <c:v>1718</c:v>
                </c:pt>
                <c:pt idx="462">
                  <c:v>1719</c:v>
                </c:pt>
                <c:pt idx="463">
                  <c:v>1720</c:v>
                </c:pt>
                <c:pt idx="464">
                  <c:v>1721</c:v>
                </c:pt>
                <c:pt idx="465">
                  <c:v>1722</c:v>
                </c:pt>
                <c:pt idx="466">
                  <c:v>1723</c:v>
                </c:pt>
                <c:pt idx="467">
                  <c:v>1724</c:v>
                </c:pt>
                <c:pt idx="468">
                  <c:v>1725</c:v>
                </c:pt>
                <c:pt idx="469">
                  <c:v>1726</c:v>
                </c:pt>
                <c:pt idx="470">
                  <c:v>1727</c:v>
                </c:pt>
                <c:pt idx="471">
                  <c:v>1728</c:v>
                </c:pt>
                <c:pt idx="472">
                  <c:v>1729</c:v>
                </c:pt>
                <c:pt idx="473">
                  <c:v>1730</c:v>
                </c:pt>
                <c:pt idx="474">
                  <c:v>1731</c:v>
                </c:pt>
                <c:pt idx="475">
                  <c:v>1732</c:v>
                </c:pt>
                <c:pt idx="476">
                  <c:v>1733</c:v>
                </c:pt>
                <c:pt idx="477">
                  <c:v>1734</c:v>
                </c:pt>
                <c:pt idx="478">
                  <c:v>1735</c:v>
                </c:pt>
                <c:pt idx="479">
                  <c:v>1736</c:v>
                </c:pt>
                <c:pt idx="480">
                  <c:v>1737</c:v>
                </c:pt>
                <c:pt idx="481">
                  <c:v>1738</c:v>
                </c:pt>
                <c:pt idx="482">
                  <c:v>1739</c:v>
                </c:pt>
                <c:pt idx="483">
                  <c:v>1740</c:v>
                </c:pt>
                <c:pt idx="484">
                  <c:v>1741</c:v>
                </c:pt>
                <c:pt idx="485">
                  <c:v>1742</c:v>
                </c:pt>
                <c:pt idx="486">
                  <c:v>1743</c:v>
                </c:pt>
                <c:pt idx="487">
                  <c:v>1744</c:v>
                </c:pt>
                <c:pt idx="488">
                  <c:v>1745</c:v>
                </c:pt>
                <c:pt idx="489">
                  <c:v>1746</c:v>
                </c:pt>
                <c:pt idx="490">
                  <c:v>1747</c:v>
                </c:pt>
                <c:pt idx="491">
                  <c:v>1748</c:v>
                </c:pt>
                <c:pt idx="492">
                  <c:v>1749</c:v>
                </c:pt>
                <c:pt idx="493">
                  <c:v>1750</c:v>
                </c:pt>
                <c:pt idx="494">
                  <c:v>1751</c:v>
                </c:pt>
                <c:pt idx="495">
                  <c:v>1752</c:v>
                </c:pt>
                <c:pt idx="496">
                  <c:v>1753</c:v>
                </c:pt>
                <c:pt idx="497">
                  <c:v>1754</c:v>
                </c:pt>
                <c:pt idx="498">
                  <c:v>1755</c:v>
                </c:pt>
                <c:pt idx="499">
                  <c:v>1756</c:v>
                </c:pt>
                <c:pt idx="500">
                  <c:v>1757</c:v>
                </c:pt>
                <c:pt idx="501">
                  <c:v>1758</c:v>
                </c:pt>
                <c:pt idx="502">
                  <c:v>1759</c:v>
                </c:pt>
                <c:pt idx="503">
                  <c:v>1760</c:v>
                </c:pt>
                <c:pt idx="504">
                  <c:v>1761</c:v>
                </c:pt>
                <c:pt idx="505">
                  <c:v>1762</c:v>
                </c:pt>
                <c:pt idx="506">
                  <c:v>1763</c:v>
                </c:pt>
                <c:pt idx="507">
                  <c:v>1764</c:v>
                </c:pt>
                <c:pt idx="508">
                  <c:v>1765</c:v>
                </c:pt>
                <c:pt idx="509">
                  <c:v>1766</c:v>
                </c:pt>
                <c:pt idx="510">
                  <c:v>1767</c:v>
                </c:pt>
                <c:pt idx="511">
                  <c:v>1768</c:v>
                </c:pt>
                <c:pt idx="512">
                  <c:v>1769</c:v>
                </c:pt>
                <c:pt idx="513">
                  <c:v>1770</c:v>
                </c:pt>
                <c:pt idx="514">
                  <c:v>1771</c:v>
                </c:pt>
                <c:pt idx="515">
                  <c:v>1772</c:v>
                </c:pt>
                <c:pt idx="516">
                  <c:v>1773</c:v>
                </c:pt>
                <c:pt idx="517">
                  <c:v>1774</c:v>
                </c:pt>
                <c:pt idx="518">
                  <c:v>1775</c:v>
                </c:pt>
                <c:pt idx="519">
                  <c:v>1776</c:v>
                </c:pt>
                <c:pt idx="520">
                  <c:v>1777</c:v>
                </c:pt>
                <c:pt idx="521">
                  <c:v>1778</c:v>
                </c:pt>
                <c:pt idx="522">
                  <c:v>1779</c:v>
                </c:pt>
                <c:pt idx="523">
                  <c:v>1780</c:v>
                </c:pt>
                <c:pt idx="524">
                  <c:v>1781</c:v>
                </c:pt>
                <c:pt idx="525">
                  <c:v>1782</c:v>
                </c:pt>
                <c:pt idx="526">
                  <c:v>1783</c:v>
                </c:pt>
                <c:pt idx="527">
                  <c:v>1784</c:v>
                </c:pt>
                <c:pt idx="528">
                  <c:v>1785</c:v>
                </c:pt>
                <c:pt idx="529">
                  <c:v>1786</c:v>
                </c:pt>
                <c:pt idx="530">
                  <c:v>1787</c:v>
                </c:pt>
                <c:pt idx="531">
                  <c:v>1788</c:v>
                </c:pt>
                <c:pt idx="532">
                  <c:v>1789</c:v>
                </c:pt>
                <c:pt idx="533">
                  <c:v>1790</c:v>
                </c:pt>
                <c:pt idx="534">
                  <c:v>1791</c:v>
                </c:pt>
                <c:pt idx="535">
                  <c:v>1792</c:v>
                </c:pt>
                <c:pt idx="536">
                  <c:v>1793</c:v>
                </c:pt>
                <c:pt idx="537">
                  <c:v>1794</c:v>
                </c:pt>
                <c:pt idx="538">
                  <c:v>1795</c:v>
                </c:pt>
                <c:pt idx="539">
                  <c:v>1796</c:v>
                </c:pt>
                <c:pt idx="540">
                  <c:v>1797</c:v>
                </c:pt>
                <c:pt idx="541">
                  <c:v>1798</c:v>
                </c:pt>
                <c:pt idx="542">
                  <c:v>1799</c:v>
                </c:pt>
                <c:pt idx="543">
                  <c:v>1800</c:v>
                </c:pt>
                <c:pt idx="544">
                  <c:v>1801</c:v>
                </c:pt>
                <c:pt idx="545">
                  <c:v>1802</c:v>
                </c:pt>
                <c:pt idx="546">
                  <c:v>1803</c:v>
                </c:pt>
                <c:pt idx="547">
                  <c:v>1804</c:v>
                </c:pt>
                <c:pt idx="548">
                  <c:v>1805</c:v>
                </c:pt>
                <c:pt idx="549">
                  <c:v>1806</c:v>
                </c:pt>
                <c:pt idx="550">
                  <c:v>1807</c:v>
                </c:pt>
                <c:pt idx="551">
                  <c:v>1808</c:v>
                </c:pt>
                <c:pt idx="552">
                  <c:v>1809</c:v>
                </c:pt>
                <c:pt idx="553">
                  <c:v>1810</c:v>
                </c:pt>
                <c:pt idx="554">
                  <c:v>1811</c:v>
                </c:pt>
                <c:pt idx="555">
                  <c:v>1812</c:v>
                </c:pt>
                <c:pt idx="556">
                  <c:v>1813</c:v>
                </c:pt>
                <c:pt idx="557">
                  <c:v>1814</c:v>
                </c:pt>
                <c:pt idx="558">
                  <c:v>1815</c:v>
                </c:pt>
                <c:pt idx="559">
                  <c:v>1816</c:v>
                </c:pt>
                <c:pt idx="560">
                  <c:v>1817</c:v>
                </c:pt>
                <c:pt idx="561">
                  <c:v>1818</c:v>
                </c:pt>
                <c:pt idx="562">
                  <c:v>1819</c:v>
                </c:pt>
                <c:pt idx="563">
                  <c:v>1820</c:v>
                </c:pt>
                <c:pt idx="564">
                  <c:v>1821</c:v>
                </c:pt>
                <c:pt idx="565">
                  <c:v>1822</c:v>
                </c:pt>
                <c:pt idx="566">
                  <c:v>1823</c:v>
                </c:pt>
                <c:pt idx="567">
                  <c:v>1824</c:v>
                </c:pt>
                <c:pt idx="568">
                  <c:v>1825</c:v>
                </c:pt>
                <c:pt idx="569">
                  <c:v>1826</c:v>
                </c:pt>
                <c:pt idx="570">
                  <c:v>1827</c:v>
                </c:pt>
                <c:pt idx="571">
                  <c:v>1828</c:v>
                </c:pt>
                <c:pt idx="572">
                  <c:v>1829</c:v>
                </c:pt>
                <c:pt idx="573">
                  <c:v>1830</c:v>
                </c:pt>
                <c:pt idx="574">
                  <c:v>1831</c:v>
                </c:pt>
                <c:pt idx="575">
                  <c:v>1832</c:v>
                </c:pt>
                <c:pt idx="576">
                  <c:v>1833</c:v>
                </c:pt>
                <c:pt idx="577">
                  <c:v>1834</c:v>
                </c:pt>
                <c:pt idx="578">
                  <c:v>1835</c:v>
                </c:pt>
                <c:pt idx="579">
                  <c:v>1836</c:v>
                </c:pt>
                <c:pt idx="580">
                  <c:v>1837</c:v>
                </c:pt>
                <c:pt idx="581">
                  <c:v>1838</c:v>
                </c:pt>
                <c:pt idx="582">
                  <c:v>1839</c:v>
                </c:pt>
                <c:pt idx="583">
                  <c:v>1840</c:v>
                </c:pt>
                <c:pt idx="584">
                  <c:v>1841</c:v>
                </c:pt>
                <c:pt idx="585">
                  <c:v>1842</c:v>
                </c:pt>
                <c:pt idx="586">
                  <c:v>1843</c:v>
                </c:pt>
                <c:pt idx="587">
                  <c:v>1844</c:v>
                </c:pt>
                <c:pt idx="588">
                  <c:v>1845</c:v>
                </c:pt>
                <c:pt idx="589">
                  <c:v>1846</c:v>
                </c:pt>
                <c:pt idx="590">
                  <c:v>1847</c:v>
                </c:pt>
                <c:pt idx="591">
                  <c:v>1848</c:v>
                </c:pt>
                <c:pt idx="592">
                  <c:v>1849</c:v>
                </c:pt>
                <c:pt idx="593">
                  <c:v>1850</c:v>
                </c:pt>
                <c:pt idx="594">
                  <c:v>1851</c:v>
                </c:pt>
                <c:pt idx="595">
                  <c:v>1852</c:v>
                </c:pt>
                <c:pt idx="596">
                  <c:v>1853</c:v>
                </c:pt>
                <c:pt idx="597">
                  <c:v>1854</c:v>
                </c:pt>
                <c:pt idx="598">
                  <c:v>1855</c:v>
                </c:pt>
                <c:pt idx="599">
                  <c:v>1856</c:v>
                </c:pt>
                <c:pt idx="600">
                  <c:v>1857</c:v>
                </c:pt>
                <c:pt idx="601">
                  <c:v>1858</c:v>
                </c:pt>
                <c:pt idx="602">
                  <c:v>1859</c:v>
                </c:pt>
                <c:pt idx="603">
                  <c:v>1860</c:v>
                </c:pt>
                <c:pt idx="604">
                  <c:v>1861</c:v>
                </c:pt>
                <c:pt idx="605">
                  <c:v>1862</c:v>
                </c:pt>
                <c:pt idx="606">
                  <c:v>1863</c:v>
                </c:pt>
                <c:pt idx="607">
                  <c:v>1864</c:v>
                </c:pt>
                <c:pt idx="608">
                  <c:v>1865</c:v>
                </c:pt>
                <c:pt idx="609">
                  <c:v>1866</c:v>
                </c:pt>
                <c:pt idx="610">
                  <c:v>1867</c:v>
                </c:pt>
                <c:pt idx="611">
                  <c:v>1868</c:v>
                </c:pt>
                <c:pt idx="612">
                  <c:v>1869</c:v>
                </c:pt>
                <c:pt idx="613">
                  <c:v>1870</c:v>
                </c:pt>
                <c:pt idx="614">
                  <c:v>1871</c:v>
                </c:pt>
                <c:pt idx="615">
                  <c:v>1872</c:v>
                </c:pt>
                <c:pt idx="616">
                  <c:v>1873</c:v>
                </c:pt>
                <c:pt idx="617">
                  <c:v>1874</c:v>
                </c:pt>
                <c:pt idx="618">
                  <c:v>1875</c:v>
                </c:pt>
                <c:pt idx="619">
                  <c:v>1876</c:v>
                </c:pt>
                <c:pt idx="620">
                  <c:v>1877</c:v>
                </c:pt>
                <c:pt idx="621">
                  <c:v>1878</c:v>
                </c:pt>
                <c:pt idx="622">
                  <c:v>1879</c:v>
                </c:pt>
                <c:pt idx="623">
                  <c:v>1880</c:v>
                </c:pt>
                <c:pt idx="624">
                  <c:v>1881</c:v>
                </c:pt>
                <c:pt idx="625">
                  <c:v>1882</c:v>
                </c:pt>
                <c:pt idx="626">
                  <c:v>1883</c:v>
                </c:pt>
                <c:pt idx="627">
                  <c:v>1884</c:v>
                </c:pt>
                <c:pt idx="628">
                  <c:v>1885</c:v>
                </c:pt>
                <c:pt idx="629">
                  <c:v>1886</c:v>
                </c:pt>
                <c:pt idx="630">
                  <c:v>1887</c:v>
                </c:pt>
                <c:pt idx="631">
                  <c:v>1888</c:v>
                </c:pt>
                <c:pt idx="632">
                  <c:v>1889</c:v>
                </c:pt>
                <c:pt idx="633">
                  <c:v>1890</c:v>
                </c:pt>
                <c:pt idx="634">
                  <c:v>1891</c:v>
                </c:pt>
                <c:pt idx="635">
                  <c:v>1892</c:v>
                </c:pt>
                <c:pt idx="636">
                  <c:v>1893</c:v>
                </c:pt>
                <c:pt idx="637">
                  <c:v>1894</c:v>
                </c:pt>
                <c:pt idx="638">
                  <c:v>1895</c:v>
                </c:pt>
                <c:pt idx="639">
                  <c:v>1896</c:v>
                </c:pt>
                <c:pt idx="640">
                  <c:v>1897</c:v>
                </c:pt>
                <c:pt idx="641">
                  <c:v>1898</c:v>
                </c:pt>
                <c:pt idx="642">
                  <c:v>1899</c:v>
                </c:pt>
                <c:pt idx="643">
                  <c:v>1900</c:v>
                </c:pt>
              </c:numCache>
            </c:numRef>
          </c:xVal>
          <c:yVal>
            <c:numRef>
              <c:f>'Original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90881024"/>
        <c:axId val="91698304"/>
      </c:scatterChart>
      <c:valAx>
        <c:axId val="90881024"/>
        <c:scaling>
          <c:orientation val="minMax"/>
          <c:max val="1912"/>
          <c:min val="1587.3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00956878339754"/>
              <c:y val="0.9025663625960560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698304"/>
        <c:crossesAt val="20"/>
        <c:crossBetween val="midCat"/>
        <c:majorUnit val="19.079999999999988"/>
        <c:minorUnit val="9.5400000000000009"/>
      </c:valAx>
      <c:valAx>
        <c:axId val="91698304"/>
        <c:scaling>
          <c:orientation val="minMax"/>
          <c:max val="110"/>
          <c:min val="20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Rice (grams of silver per hectoliter)</a:t>
                </a:r>
              </a:p>
            </c:rich>
          </c:tx>
          <c:layout>
            <c:manualLayout>
              <c:xMode val="edge"/>
              <c:yMode val="edge"/>
              <c:x val="1.801803783304062E-2"/>
              <c:y val="0.2641032254187319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881024"/>
        <c:crossesAt val="1587.3"/>
        <c:crossBetween val="midCat"/>
        <c:majorUnit val="10"/>
        <c:minorUnit val="2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Babylonian Commodity Price Index</a:t>
            </a:r>
          </a:p>
        </c:rich>
      </c:tx>
      <c:layout>
        <c:manualLayout>
          <c:xMode val="edge"/>
          <c:yMode val="edge"/>
          <c:x val="0.30821164285035585"/>
          <c:y val="3.550295857988165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547816162283097"/>
          <c:y val="0.22485207100591717"/>
          <c:w val="0.78627714727152787"/>
          <c:h val="0.57692307692308198"/>
        </c:manualLayout>
      </c:layout>
      <c:scatterChart>
        <c:scatterStyle val="lineMarker"/>
        <c:ser>
          <c:idx val="0"/>
          <c:order val="0"/>
          <c:tx>
            <c:strRef>
              <c:f>'Original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'Original Data'!#REF!</c:f>
            </c:numRef>
          </c:xVal>
          <c:yVal>
            <c:numRef>
              <c:f>'Original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91738880"/>
        <c:axId val="91740800"/>
      </c:scatterChart>
      <c:valAx>
        <c:axId val="91738880"/>
        <c:scaling>
          <c:orientation val="minMax"/>
          <c:max val="-41.82"/>
          <c:min val="-397.02"/>
        </c:scaling>
        <c:axPos val="b"/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4893168507654599"/>
              <c:y val="0.8816568047337277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740800"/>
        <c:crossesAt val="100"/>
        <c:crossBetween val="midCat"/>
        <c:majorUnit val="19.079999999999988"/>
        <c:minorUnit val="9.5400000000000009"/>
      </c:valAx>
      <c:valAx>
        <c:axId val="91740800"/>
        <c:scaling>
          <c:orientation val="minMax"/>
          <c:max val="1200"/>
          <c:min val="100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Babylonian Commodity Price Index</a:t>
                </a:r>
              </a:p>
            </c:rich>
          </c:tx>
          <c:layout>
            <c:manualLayout>
              <c:xMode val="edge"/>
              <c:yMode val="edge"/>
              <c:x val="1.7997760166444131E-2"/>
              <c:y val="0.2485207100591715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738880"/>
        <c:crossesAt val="-397.02"/>
        <c:crossBetween val="midCat"/>
        <c:majorUnit val="100"/>
        <c:minorUnit val="20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Wheat Prices in England (5 year avr.)</a:t>
            </a:r>
          </a:p>
        </c:rich>
      </c:tx>
      <c:layout>
        <c:manualLayout>
          <c:xMode val="edge"/>
          <c:yMode val="edge"/>
          <c:x val="0.25068904244286228"/>
          <c:y val="3.539833206101385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743816104694102"/>
          <c:y val="0.22418943638642153"/>
          <c:w val="0.84435375284326686"/>
          <c:h val="0.57817275699655768"/>
        </c:manualLayout>
      </c:layout>
      <c:scatterChart>
        <c:scatterStyle val="lineMarker"/>
        <c:ser>
          <c:idx val="0"/>
          <c:order val="0"/>
          <c:tx>
            <c:strRef>
              <c:f>'Original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'Original Data'!$A$4:$A$681</c:f>
              <c:numCache>
                <c:formatCode>General</c:formatCode>
                <c:ptCount val="678"/>
                <c:pt idx="0">
                  <c:v>1259</c:v>
                </c:pt>
                <c:pt idx="1">
                  <c:v>1260</c:v>
                </c:pt>
                <c:pt idx="2">
                  <c:v>1261</c:v>
                </c:pt>
                <c:pt idx="3">
                  <c:v>1262</c:v>
                </c:pt>
                <c:pt idx="4">
                  <c:v>1263</c:v>
                </c:pt>
                <c:pt idx="5">
                  <c:v>1264</c:v>
                </c:pt>
                <c:pt idx="6">
                  <c:v>1265</c:v>
                </c:pt>
                <c:pt idx="7">
                  <c:v>1266</c:v>
                </c:pt>
                <c:pt idx="8">
                  <c:v>1267</c:v>
                </c:pt>
                <c:pt idx="9">
                  <c:v>1268</c:v>
                </c:pt>
                <c:pt idx="10">
                  <c:v>1269</c:v>
                </c:pt>
                <c:pt idx="11">
                  <c:v>1270</c:v>
                </c:pt>
                <c:pt idx="12">
                  <c:v>1271</c:v>
                </c:pt>
                <c:pt idx="13">
                  <c:v>1272</c:v>
                </c:pt>
                <c:pt idx="14">
                  <c:v>1273</c:v>
                </c:pt>
                <c:pt idx="15">
                  <c:v>1274</c:v>
                </c:pt>
                <c:pt idx="16">
                  <c:v>1275</c:v>
                </c:pt>
                <c:pt idx="17">
                  <c:v>1276</c:v>
                </c:pt>
                <c:pt idx="18">
                  <c:v>1277</c:v>
                </c:pt>
                <c:pt idx="19">
                  <c:v>1278</c:v>
                </c:pt>
                <c:pt idx="20">
                  <c:v>1279</c:v>
                </c:pt>
                <c:pt idx="21">
                  <c:v>1280</c:v>
                </c:pt>
                <c:pt idx="22">
                  <c:v>1281</c:v>
                </c:pt>
                <c:pt idx="23">
                  <c:v>1282</c:v>
                </c:pt>
                <c:pt idx="24">
                  <c:v>1283</c:v>
                </c:pt>
                <c:pt idx="25">
                  <c:v>1284</c:v>
                </c:pt>
                <c:pt idx="26">
                  <c:v>1285</c:v>
                </c:pt>
                <c:pt idx="27">
                  <c:v>1286</c:v>
                </c:pt>
                <c:pt idx="28">
                  <c:v>1287</c:v>
                </c:pt>
                <c:pt idx="29">
                  <c:v>1288</c:v>
                </c:pt>
                <c:pt idx="30">
                  <c:v>1289</c:v>
                </c:pt>
                <c:pt idx="31">
                  <c:v>1290</c:v>
                </c:pt>
                <c:pt idx="32">
                  <c:v>1291</c:v>
                </c:pt>
                <c:pt idx="33">
                  <c:v>1292</c:v>
                </c:pt>
                <c:pt idx="34">
                  <c:v>1293</c:v>
                </c:pt>
                <c:pt idx="35">
                  <c:v>1294</c:v>
                </c:pt>
                <c:pt idx="36">
                  <c:v>1295</c:v>
                </c:pt>
                <c:pt idx="37">
                  <c:v>1296</c:v>
                </c:pt>
                <c:pt idx="38">
                  <c:v>1297</c:v>
                </c:pt>
                <c:pt idx="39">
                  <c:v>1298</c:v>
                </c:pt>
                <c:pt idx="40">
                  <c:v>1299</c:v>
                </c:pt>
                <c:pt idx="41">
                  <c:v>1300</c:v>
                </c:pt>
                <c:pt idx="42">
                  <c:v>1301</c:v>
                </c:pt>
                <c:pt idx="43">
                  <c:v>1302</c:v>
                </c:pt>
                <c:pt idx="44">
                  <c:v>1303</c:v>
                </c:pt>
                <c:pt idx="45">
                  <c:v>1304</c:v>
                </c:pt>
                <c:pt idx="46">
                  <c:v>1305</c:v>
                </c:pt>
                <c:pt idx="47">
                  <c:v>1306</c:v>
                </c:pt>
                <c:pt idx="48">
                  <c:v>1307</c:v>
                </c:pt>
                <c:pt idx="49">
                  <c:v>1308</c:v>
                </c:pt>
                <c:pt idx="50">
                  <c:v>1309</c:v>
                </c:pt>
                <c:pt idx="51">
                  <c:v>1310</c:v>
                </c:pt>
                <c:pt idx="52">
                  <c:v>1311</c:v>
                </c:pt>
                <c:pt idx="53">
                  <c:v>1312</c:v>
                </c:pt>
                <c:pt idx="54">
                  <c:v>1313</c:v>
                </c:pt>
                <c:pt idx="55">
                  <c:v>1314</c:v>
                </c:pt>
                <c:pt idx="56">
                  <c:v>1315</c:v>
                </c:pt>
                <c:pt idx="57">
                  <c:v>1316</c:v>
                </c:pt>
                <c:pt idx="58">
                  <c:v>1317</c:v>
                </c:pt>
                <c:pt idx="59">
                  <c:v>1318</c:v>
                </c:pt>
                <c:pt idx="60">
                  <c:v>1319</c:v>
                </c:pt>
                <c:pt idx="61">
                  <c:v>1320</c:v>
                </c:pt>
                <c:pt idx="62">
                  <c:v>1321</c:v>
                </c:pt>
                <c:pt idx="63">
                  <c:v>1322</c:v>
                </c:pt>
                <c:pt idx="64">
                  <c:v>1323</c:v>
                </c:pt>
                <c:pt idx="65">
                  <c:v>1324</c:v>
                </c:pt>
                <c:pt idx="66">
                  <c:v>1325</c:v>
                </c:pt>
                <c:pt idx="67">
                  <c:v>1326</c:v>
                </c:pt>
                <c:pt idx="68">
                  <c:v>1327</c:v>
                </c:pt>
                <c:pt idx="69">
                  <c:v>1328</c:v>
                </c:pt>
                <c:pt idx="70">
                  <c:v>1329</c:v>
                </c:pt>
                <c:pt idx="71">
                  <c:v>1330</c:v>
                </c:pt>
                <c:pt idx="72">
                  <c:v>1331</c:v>
                </c:pt>
                <c:pt idx="73">
                  <c:v>1332</c:v>
                </c:pt>
                <c:pt idx="74">
                  <c:v>1333</c:v>
                </c:pt>
                <c:pt idx="75">
                  <c:v>1334</c:v>
                </c:pt>
                <c:pt idx="76">
                  <c:v>1335</c:v>
                </c:pt>
                <c:pt idx="77">
                  <c:v>1336</c:v>
                </c:pt>
                <c:pt idx="78">
                  <c:v>1337</c:v>
                </c:pt>
                <c:pt idx="79">
                  <c:v>1338</c:v>
                </c:pt>
                <c:pt idx="80">
                  <c:v>1339</c:v>
                </c:pt>
                <c:pt idx="81">
                  <c:v>1340</c:v>
                </c:pt>
                <c:pt idx="82">
                  <c:v>1341</c:v>
                </c:pt>
                <c:pt idx="83">
                  <c:v>1342</c:v>
                </c:pt>
                <c:pt idx="84">
                  <c:v>1343</c:v>
                </c:pt>
                <c:pt idx="85">
                  <c:v>1344</c:v>
                </c:pt>
                <c:pt idx="86">
                  <c:v>1345</c:v>
                </c:pt>
                <c:pt idx="87">
                  <c:v>1346</c:v>
                </c:pt>
                <c:pt idx="88">
                  <c:v>1347</c:v>
                </c:pt>
                <c:pt idx="89">
                  <c:v>1348</c:v>
                </c:pt>
                <c:pt idx="90">
                  <c:v>1349</c:v>
                </c:pt>
                <c:pt idx="91">
                  <c:v>1350</c:v>
                </c:pt>
                <c:pt idx="92">
                  <c:v>1351</c:v>
                </c:pt>
                <c:pt idx="93">
                  <c:v>1352</c:v>
                </c:pt>
                <c:pt idx="94">
                  <c:v>1353</c:v>
                </c:pt>
                <c:pt idx="95">
                  <c:v>1354</c:v>
                </c:pt>
                <c:pt idx="96">
                  <c:v>1355</c:v>
                </c:pt>
                <c:pt idx="97">
                  <c:v>1356</c:v>
                </c:pt>
                <c:pt idx="98">
                  <c:v>1357</c:v>
                </c:pt>
                <c:pt idx="99">
                  <c:v>1358</c:v>
                </c:pt>
                <c:pt idx="100">
                  <c:v>1359</c:v>
                </c:pt>
                <c:pt idx="101">
                  <c:v>1360</c:v>
                </c:pt>
                <c:pt idx="102">
                  <c:v>1361</c:v>
                </c:pt>
                <c:pt idx="103">
                  <c:v>1362</c:v>
                </c:pt>
                <c:pt idx="104">
                  <c:v>1363</c:v>
                </c:pt>
                <c:pt idx="105">
                  <c:v>1364</c:v>
                </c:pt>
                <c:pt idx="106">
                  <c:v>1365</c:v>
                </c:pt>
                <c:pt idx="107">
                  <c:v>1366</c:v>
                </c:pt>
                <c:pt idx="108">
                  <c:v>1367</c:v>
                </c:pt>
                <c:pt idx="109">
                  <c:v>1368</c:v>
                </c:pt>
                <c:pt idx="110">
                  <c:v>1369</c:v>
                </c:pt>
                <c:pt idx="111">
                  <c:v>1370</c:v>
                </c:pt>
                <c:pt idx="112">
                  <c:v>1371</c:v>
                </c:pt>
                <c:pt idx="113">
                  <c:v>1372</c:v>
                </c:pt>
                <c:pt idx="114">
                  <c:v>1373</c:v>
                </c:pt>
                <c:pt idx="115">
                  <c:v>1374</c:v>
                </c:pt>
                <c:pt idx="116">
                  <c:v>1375</c:v>
                </c:pt>
                <c:pt idx="117">
                  <c:v>1376</c:v>
                </c:pt>
                <c:pt idx="118">
                  <c:v>1377</c:v>
                </c:pt>
                <c:pt idx="119">
                  <c:v>1378</c:v>
                </c:pt>
                <c:pt idx="120">
                  <c:v>1379</c:v>
                </c:pt>
                <c:pt idx="121">
                  <c:v>1380</c:v>
                </c:pt>
                <c:pt idx="122">
                  <c:v>1381</c:v>
                </c:pt>
                <c:pt idx="123">
                  <c:v>1382</c:v>
                </c:pt>
                <c:pt idx="124">
                  <c:v>1383</c:v>
                </c:pt>
                <c:pt idx="125">
                  <c:v>1384</c:v>
                </c:pt>
                <c:pt idx="126">
                  <c:v>1385</c:v>
                </c:pt>
                <c:pt idx="127">
                  <c:v>1386</c:v>
                </c:pt>
                <c:pt idx="128">
                  <c:v>1387</c:v>
                </c:pt>
                <c:pt idx="129">
                  <c:v>1388</c:v>
                </c:pt>
                <c:pt idx="130">
                  <c:v>1389</c:v>
                </c:pt>
                <c:pt idx="131">
                  <c:v>1390</c:v>
                </c:pt>
                <c:pt idx="132">
                  <c:v>1391</c:v>
                </c:pt>
                <c:pt idx="133">
                  <c:v>1392</c:v>
                </c:pt>
                <c:pt idx="134">
                  <c:v>1393</c:v>
                </c:pt>
                <c:pt idx="135">
                  <c:v>1394</c:v>
                </c:pt>
                <c:pt idx="136">
                  <c:v>1395</c:v>
                </c:pt>
                <c:pt idx="137">
                  <c:v>1396</c:v>
                </c:pt>
                <c:pt idx="138">
                  <c:v>1397</c:v>
                </c:pt>
                <c:pt idx="139">
                  <c:v>1398</c:v>
                </c:pt>
                <c:pt idx="140">
                  <c:v>1399</c:v>
                </c:pt>
                <c:pt idx="141">
                  <c:v>1400</c:v>
                </c:pt>
                <c:pt idx="142">
                  <c:v>1401</c:v>
                </c:pt>
                <c:pt idx="143">
                  <c:v>1402</c:v>
                </c:pt>
                <c:pt idx="144">
                  <c:v>1403</c:v>
                </c:pt>
                <c:pt idx="145">
                  <c:v>1404</c:v>
                </c:pt>
                <c:pt idx="146">
                  <c:v>1405</c:v>
                </c:pt>
                <c:pt idx="147">
                  <c:v>1406</c:v>
                </c:pt>
                <c:pt idx="148">
                  <c:v>1407</c:v>
                </c:pt>
                <c:pt idx="149">
                  <c:v>1408</c:v>
                </c:pt>
                <c:pt idx="150">
                  <c:v>1409</c:v>
                </c:pt>
                <c:pt idx="151">
                  <c:v>1410</c:v>
                </c:pt>
                <c:pt idx="152">
                  <c:v>1411</c:v>
                </c:pt>
                <c:pt idx="153">
                  <c:v>1412</c:v>
                </c:pt>
                <c:pt idx="154">
                  <c:v>1413</c:v>
                </c:pt>
                <c:pt idx="155">
                  <c:v>1414</c:v>
                </c:pt>
                <c:pt idx="156">
                  <c:v>1415</c:v>
                </c:pt>
                <c:pt idx="157">
                  <c:v>1416</c:v>
                </c:pt>
                <c:pt idx="158">
                  <c:v>1417</c:v>
                </c:pt>
                <c:pt idx="159">
                  <c:v>1418</c:v>
                </c:pt>
                <c:pt idx="160">
                  <c:v>1419</c:v>
                </c:pt>
                <c:pt idx="161">
                  <c:v>1420</c:v>
                </c:pt>
                <c:pt idx="162">
                  <c:v>1421</c:v>
                </c:pt>
                <c:pt idx="163">
                  <c:v>1422</c:v>
                </c:pt>
                <c:pt idx="164">
                  <c:v>1423</c:v>
                </c:pt>
                <c:pt idx="165">
                  <c:v>1424</c:v>
                </c:pt>
                <c:pt idx="166">
                  <c:v>1425</c:v>
                </c:pt>
                <c:pt idx="167">
                  <c:v>1426</c:v>
                </c:pt>
                <c:pt idx="168">
                  <c:v>1427</c:v>
                </c:pt>
                <c:pt idx="169">
                  <c:v>1428</c:v>
                </c:pt>
                <c:pt idx="170">
                  <c:v>1429</c:v>
                </c:pt>
                <c:pt idx="171">
                  <c:v>1430</c:v>
                </c:pt>
                <c:pt idx="172">
                  <c:v>1431</c:v>
                </c:pt>
                <c:pt idx="173">
                  <c:v>1432</c:v>
                </c:pt>
                <c:pt idx="174">
                  <c:v>1433</c:v>
                </c:pt>
                <c:pt idx="175">
                  <c:v>1434</c:v>
                </c:pt>
                <c:pt idx="176">
                  <c:v>1435</c:v>
                </c:pt>
                <c:pt idx="177">
                  <c:v>1436</c:v>
                </c:pt>
                <c:pt idx="178">
                  <c:v>1437</c:v>
                </c:pt>
                <c:pt idx="179">
                  <c:v>1438</c:v>
                </c:pt>
                <c:pt idx="180">
                  <c:v>1439</c:v>
                </c:pt>
                <c:pt idx="181">
                  <c:v>1440</c:v>
                </c:pt>
                <c:pt idx="182">
                  <c:v>1441</c:v>
                </c:pt>
                <c:pt idx="183">
                  <c:v>1442</c:v>
                </c:pt>
                <c:pt idx="184">
                  <c:v>1443</c:v>
                </c:pt>
                <c:pt idx="185">
                  <c:v>1444</c:v>
                </c:pt>
                <c:pt idx="186">
                  <c:v>1445</c:v>
                </c:pt>
                <c:pt idx="187">
                  <c:v>1446</c:v>
                </c:pt>
                <c:pt idx="188">
                  <c:v>1447</c:v>
                </c:pt>
                <c:pt idx="189">
                  <c:v>1448</c:v>
                </c:pt>
                <c:pt idx="190">
                  <c:v>1449</c:v>
                </c:pt>
                <c:pt idx="191">
                  <c:v>1450</c:v>
                </c:pt>
                <c:pt idx="192">
                  <c:v>1451</c:v>
                </c:pt>
                <c:pt idx="193">
                  <c:v>1452</c:v>
                </c:pt>
                <c:pt idx="194">
                  <c:v>1453</c:v>
                </c:pt>
                <c:pt idx="195">
                  <c:v>1454</c:v>
                </c:pt>
                <c:pt idx="196">
                  <c:v>1455</c:v>
                </c:pt>
                <c:pt idx="197">
                  <c:v>1456</c:v>
                </c:pt>
                <c:pt idx="198">
                  <c:v>1457</c:v>
                </c:pt>
                <c:pt idx="199">
                  <c:v>1458</c:v>
                </c:pt>
                <c:pt idx="200">
                  <c:v>1459</c:v>
                </c:pt>
                <c:pt idx="201">
                  <c:v>1460</c:v>
                </c:pt>
                <c:pt idx="202">
                  <c:v>1461</c:v>
                </c:pt>
                <c:pt idx="203">
                  <c:v>1462</c:v>
                </c:pt>
                <c:pt idx="204">
                  <c:v>1463</c:v>
                </c:pt>
                <c:pt idx="205">
                  <c:v>1464</c:v>
                </c:pt>
                <c:pt idx="206">
                  <c:v>1465</c:v>
                </c:pt>
                <c:pt idx="207">
                  <c:v>1466</c:v>
                </c:pt>
                <c:pt idx="208">
                  <c:v>1467</c:v>
                </c:pt>
                <c:pt idx="209">
                  <c:v>1468</c:v>
                </c:pt>
                <c:pt idx="210">
                  <c:v>1469</c:v>
                </c:pt>
                <c:pt idx="211">
                  <c:v>1470</c:v>
                </c:pt>
                <c:pt idx="212">
                  <c:v>1471</c:v>
                </c:pt>
                <c:pt idx="213">
                  <c:v>1472</c:v>
                </c:pt>
                <c:pt idx="214">
                  <c:v>1473</c:v>
                </c:pt>
                <c:pt idx="215">
                  <c:v>1474</c:v>
                </c:pt>
                <c:pt idx="216">
                  <c:v>1475</c:v>
                </c:pt>
                <c:pt idx="217">
                  <c:v>1476</c:v>
                </c:pt>
                <c:pt idx="218">
                  <c:v>1477</c:v>
                </c:pt>
                <c:pt idx="219">
                  <c:v>1478</c:v>
                </c:pt>
                <c:pt idx="220">
                  <c:v>1479</c:v>
                </c:pt>
                <c:pt idx="221">
                  <c:v>1480</c:v>
                </c:pt>
                <c:pt idx="222">
                  <c:v>1481</c:v>
                </c:pt>
                <c:pt idx="223">
                  <c:v>1482</c:v>
                </c:pt>
                <c:pt idx="224">
                  <c:v>1483</c:v>
                </c:pt>
                <c:pt idx="225">
                  <c:v>1484</c:v>
                </c:pt>
                <c:pt idx="226">
                  <c:v>1485</c:v>
                </c:pt>
                <c:pt idx="227">
                  <c:v>1486</c:v>
                </c:pt>
                <c:pt idx="228">
                  <c:v>1487</c:v>
                </c:pt>
                <c:pt idx="229">
                  <c:v>1488</c:v>
                </c:pt>
                <c:pt idx="230">
                  <c:v>1489</c:v>
                </c:pt>
                <c:pt idx="231">
                  <c:v>1490</c:v>
                </c:pt>
                <c:pt idx="232">
                  <c:v>1491</c:v>
                </c:pt>
                <c:pt idx="233">
                  <c:v>1492</c:v>
                </c:pt>
                <c:pt idx="234">
                  <c:v>1493</c:v>
                </c:pt>
                <c:pt idx="235">
                  <c:v>1494</c:v>
                </c:pt>
                <c:pt idx="236">
                  <c:v>1495</c:v>
                </c:pt>
                <c:pt idx="237">
                  <c:v>1496</c:v>
                </c:pt>
                <c:pt idx="238">
                  <c:v>1497</c:v>
                </c:pt>
                <c:pt idx="239">
                  <c:v>1498</c:v>
                </c:pt>
                <c:pt idx="240">
                  <c:v>1499</c:v>
                </c:pt>
                <c:pt idx="241">
                  <c:v>1500</c:v>
                </c:pt>
                <c:pt idx="242">
                  <c:v>1501</c:v>
                </c:pt>
                <c:pt idx="243">
                  <c:v>1502</c:v>
                </c:pt>
                <c:pt idx="244">
                  <c:v>1503</c:v>
                </c:pt>
                <c:pt idx="245">
                  <c:v>1504</c:v>
                </c:pt>
                <c:pt idx="246">
                  <c:v>1505</c:v>
                </c:pt>
                <c:pt idx="247">
                  <c:v>1506</c:v>
                </c:pt>
                <c:pt idx="248">
                  <c:v>1507</c:v>
                </c:pt>
                <c:pt idx="249">
                  <c:v>1508</c:v>
                </c:pt>
                <c:pt idx="250">
                  <c:v>1509</c:v>
                </c:pt>
                <c:pt idx="251">
                  <c:v>1510</c:v>
                </c:pt>
                <c:pt idx="252">
                  <c:v>1511</c:v>
                </c:pt>
                <c:pt idx="253">
                  <c:v>1512</c:v>
                </c:pt>
                <c:pt idx="254">
                  <c:v>1513</c:v>
                </c:pt>
                <c:pt idx="255">
                  <c:v>1514</c:v>
                </c:pt>
                <c:pt idx="256">
                  <c:v>1515</c:v>
                </c:pt>
                <c:pt idx="257">
                  <c:v>1516</c:v>
                </c:pt>
                <c:pt idx="258">
                  <c:v>1517</c:v>
                </c:pt>
                <c:pt idx="259">
                  <c:v>1518</c:v>
                </c:pt>
                <c:pt idx="260">
                  <c:v>1519</c:v>
                </c:pt>
                <c:pt idx="261">
                  <c:v>1520</c:v>
                </c:pt>
                <c:pt idx="262">
                  <c:v>1521</c:v>
                </c:pt>
                <c:pt idx="263">
                  <c:v>1522</c:v>
                </c:pt>
                <c:pt idx="264">
                  <c:v>1523</c:v>
                </c:pt>
                <c:pt idx="265">
                  <c:v>1524</c:v>
                </c:pt>
                <c:pt idx="266">
                  <c:v>1525</c:v>
                </c:pt>
                <c:pt idx="267">
                  <c:v>1526</c:v>
                </c:pt>
                <c:pt idx="268">
                  <c:v>1527</c:v>
                </c:pt>
                <c:pt idx="269">
                  <c:v>1528</c:v>
                </c:pt>
                <c:pt idx="270">
                  <c:v>1529</c:v>
                </c:pt>
                <c:pt idx="271">
                  <c:v>1530</c:v>
                </c:pt>
                <c:pt idx="272">
                  <c:v>1531</c:v>
                </c:pt>
                <c:pt idx="273">
                  <c:v>1532</c:v>
                </c:pt>
                <c:pt idx="274">
                  <c:v>1533</c:v>
                </c:pt>
                <c:pt idx="275">
                  <c:v>1534</c:v>
                </c:pt>
                <c:pt idx="276">
                  <c:v>1535</c:v>
                </c:pt>
                <c:pt idx="277">
                  <c:v>1536</c:v>
                </c:pt>
                <c:pt idx="278">
                  <c:v>1537</c:v>
                </c:pt>
                <c:pt idx="279">
                  <c:v>1538</c:v>
                </c:pt>
                <c:pt idx="280">
                  <c:v>1539</c:v>
                </c:pt>
                <c:pt idx="281">
                  <c:v>1540</c:v>
                </c:pt>
                <c:pt idx="282">
                  <c:v>1541</c:v>
                </c:pt>
                <c:pt idx="283">
                  <c:v>1542</c:v>
                </c:pt>
                <c:pt idx="284">
                  <c:v>1543</c:v>
                </c:pt>
                <c:pt idx="285">
                  <c:v>1544</c:v>
                </c:pt>
                <c:pt idx="286">
                  <c:v>1545</c:v>
                </c:pt>
                <c:pt idx="287">
                  <c:v>1546</c:v>
                </c:pt>
                <c:pt idx="288">
                  <c:v>1547</c:v>
                </c:pt>
                <c:pt idx="289">
                  <c:v>1548</c:v>
                </c:pt>
                <c:pt idx="290">
                  <c:v>1549</c:v>
                </c:pt>
                <c:pt idx="291">
                  <c:v>1550</c:v>
                </c:pt>
                <c:pt idx="292">
                  <c:v>1551</c:v>
                </c:pt>
                <c:pt idx="293">
                  <c:v>1552</c:v>
                </c:pt>
                <c:pt idx="294">
                  <c:v>1553</c:v>
                </c:pt>
                <c:pt idx="295">
                  <c:v>1554</c:v>
                </c:pt>
                <c:pt idx="296">
                  <c:v>1555</c:v>
                </c:pt>
                <c:pt idx="297">
                  <c:v>1556</c:v>
                </c:pt>
                <c:pt idx="298">
                  <c:v>1557</c:v>
                </c:pt>
                <c:pt idx="299">
                  <c:v>1558</c:v>
                </c:pt>
                <c:pt idx="300">
                  <c:v>1559</c:v>
                </c:pt>
                <c:pt idx="301">
                  <c:v>1560</c:v>
                </c:pt>
                <c:pt idx="302">
                  <c:v>1561</c:v>
                </c:pt>
                <c:pt idx="303">
                  <c:v>1562</c:v>
                </c:pt>
                <c:pt idx="304">
                  <c:v>1563</c:v>
                </c:pt>
                <c:pt idx="305">
                  <c:v>1564</c:v>
                </c:pt>
                <c:pt idx="306">
                  <c:v>1565</c:v>
                </c:pt>
                <c:pt idx="307">
                  <c:v>1566</c:v>
                </c:pt>
                <c:pt idx="308">
                  <c:v>1567</c:v>
                </c:pt>
                <c:pt idx="309">
                  <c:v>1568</c:v>
                </c:pt>
                <c:pt idx="310">
                  <c:v>1569</c:v>
                </c:pt>
                <c:pt idx="311">
                  <c:v>1570</c:v>
                </c:pt>
                <c:pt idx="312">
                  <c:v>1571</c:v>
                </c:pt>
                <c:pt idx="313">
                  <c:v>1572</c:v>
                </c:pt>
                <c:pt idx="314">
                  <c:v>1573</c:v>
                </c:pt>
                <c:pt idx="315">
                  <c:v>1574</c:v>
                </c:pt>
                <c:pt idx="316">
                  <c:v>1575</c:v>
                </c:pt>
                <c:pt idx="317">
                  <c:v>1576</c:v>
                </c:pt>
                <c:pt idx="318">
                  <c:v>1577</c:v>
                </c:pt>
                <c:pt idx="319">
                  <c:v>1578</c:v>
                </c:pt>
                <c:pt idx="320">
                  <c:v>1579</c:v>
                </c:pt>
                <c:pt idx="321">
                  <c:v>1580</c:v>
                </c:pt>
                <c:pt idx="322">
                  <c:v>1581</c:v>
                </c:pt>
                <c:pt idx="323">
                  <c:v>1582</c:v>
                </c:pt>
                <c:pt idx="324">
                  <c:v>1583</c:v>
                </c:pt>
                <c:pt idx="325">
                  <c:v>1584</c:v>
                </c:pt>
                <c:pt idx="326">
                  <c:v>1585</c:v>
                </c:pt>
                <c:pt idx="327">
                  <c:v>1586</c:v>
                </c:pt>
                <c:pt idx="328">
                  <c:v>1587</c:v>
                </c:pt>
                <c:pt idx="329">
                  <c:v>1588</c:v>
                </c:pt>
                <c:pt idx="330">
                  <c:v>1589</c:v>
                </c:pt>
                <c:pt idx="331">
                  <c:v>1590</c:v>
                </c:pt>
                <c:pt idx="332">
                  <c:v>1591</c:v>
                </c:pt>
                <c:pt idx="333">
                  <c:v>1592</c:v>
                </c:pt>
                <c:pt idx="334">
                  <c:v>1593</c:v>
                </c:pt>
                <c:pt idx="335">
                  <c:v>1594</c:v>
                </c:pt>
                <c:pt idx="336">
                  <c:v>1595</c:v>
                </c:pt>
                <c:pt idx="337">
                  <c:v>1596</c:v>
                </c:pt>
                <c:pt idx="338">
                  <c:v>1597</c:v>
                </c:pt>
                <c:pt idx="339">
                  <c:v>1598</c:v>
                </c:pt>
                <c:pt idx="340">
                  <c:v>1599</c:v>
                </c:pt>
                <c:pt idx="341">
                  <c:v>1600</c:v>
                </c:pt>
                <c:pt idx="342">
                  <c:v>1601</c:v>
                </c:pt>
                <c:pt idx="343">
                  <c:v>1602</c:v>
                </c:pt>
                <c:pt idx="344">
                  <c:v>1603</c:v>
                </c:pt>
                <c:pt idx="345">
                  <c:v>1604</c:v>
                </c:pt>
                <c:pt idx="346">
                  <c:v>1605</c:v>
                </c:pt>
                <c:pt idx="347">
                  <c:v>1606</c:v>
                </c:pt>
                <c:pt idx="348">
                  <c:v>1607</c:v>
                </c:pt>
                <c:pt idx="349">
                  <c:v>1608</c:v>
                </c:pt>
                <c:pt idx="350">
                  <c:v>1609</c:v>
                </c:pt>
                <c:pt idx="351">
                  <c:v>1610</c:v>
                </c:pt>
                <c:pt idx="352">
                  <c:v>1611</c:v>
                </c:pt>
                <c:pt idx="353">
                  <c:v>1612</c:v>
                </c:pt>
                <c:pt idx="354">
                  <c:v>1613</c:v>
                </c:pt>
                <c:pt idx="355">
                  <c:v>1614</c:v>
                </c:pt>
                <c:pt idx="356">
                  <c:v>1615</c:v>
                </c:pt>
                <c:pt idx="357">
                  <c:v>1616</c:v>
                </c:pt>
                <c:pt idx="358">
                  <c:v>1617</c:v>
                </c:pt>
                <c:pt idx="359">
                  <c:v>1618</c:v>
                </c:pt>
                <c:pt idx="360">
                  <c:v>1619</c:v>
                </c:pt>
                <c:pt idx="361">
                  <c:v>1620</c:v>
                </c:pt>
                <c:pt idx="362">
                  <c:v>1621</c:v>
                </c:pt>
                <c:pt idx="363">
                  <c:v>1622</c:v>
                </c:pt>
                <c:pt idx="364">
                  <c:v>1623</c:v>
                </c:pt>
                <c:pt idx="365">
                  <c:v>1624</c:v>
                </c:pt>
                <c:pt idx="366">
                  <c:v>1625</c:v>
                </c:pt>
                <c:pt idx="367">
                  <c:v>1626</c:v>
                </c:pt>
                <c:pt idx="368">
                  <c:v>1627</c:v>
                </c:pt>
                <c:pt idx="369">
                  <c:v>1628</c:v>
                </c:pt>
                <c:pt idx="370">
                  <c:v>1629</c:v>
                </c:pt>
                <c:pt idx="371">
                  <c:v>1630</c:v>
                </c:pt>
                <c:pt idx="372">
                  <c:v>1631</c:v>
                </c:pt>
                <c:pt idx="373">
                  <c:v>1632</c:v>
                </c:pt>
                <c:pt idx="374">
                  <c:v>1633</c:v>
                </c:pt>
                <c:pt idx="375">
                  <c:v>1634</c:v>
                </c:pt>
                <c:pt idx="376">
                  <c:v>1635</c:v>
                </c:pt>
                <c:pt idx="377">
                  <c:v>1636</c:v>
                </c:pt>
                <c:pt idx="378">
                  <c:v>1637</c:v>
                </c:pt>
                <c:pt idx="379">
                  <c:v>1638</c:v>
                </c:pt>
                <c:pt idx="380">
                  <c:v>1639</c:v>
                </c:pt>
                <c:pt idx="381">
                  <c:v>1640</c:v>
                </c:pt>
                <c:pt idx="382">
                  <c:v>1641</c:v>
                </c:pt>
                <c:pt idx="383">
                  <c:v>1642</c:v>
                </c:pt>
                <c:pt idx="384">
                  <c:v>1643</c:v>
                </c:pt>
                <c:pt idx="385">
                  <c:v>1644</c:v>
                </c:pt>
                <c:pt idx="386">
                  <c:v>1645</c:v>
                </c:pt>
                <c:pt idx="387">
                  <c:v>1646</c:v>
                </c:pt>
                <c:pt idx="388">
                  <c:v>1647</c:v>
                </c:pt>
                <c:pt idx="389">
                  <c:v>1648</c:v>
                </c:pt>
                <c:pt idx="390">
                  <c:v>1649</c:v>
                </c:pt>
                <c:pt idx="391">
                  <c:v>1650</c:v>
                </c:pt>
                <c:pt idx="392">
                  <c:v>1651</c:v>
                </c:pt>
                <c:pt idx="393">
                  <c:v>1652</c:v>
                </c:pt>
                <c:pt idx="394">
                  <c:v>1653</c:v>
                </c:pt>
                <c:pt idx="395">
                  <c:v>1654</c:v>
                </c:pt>
                <c:pt idx="396">
                  <c:v>1655</c:v>
                </c:pt>
                <c:pt idx="397">
                  <c:v>1656</c:v>
                </c:pt>
                <c:pt idx="398">
                  <c:v>1657</c:v>
                </c:pt>
                <c:pt idx="399">
                  <c:v>1658</c:v>
                </c:pt>
                <c:pt idx="400">
                  <c:v>1659</c:v>
                </c:pt>
                <c:pt idx="401">
                  <c:v>1660</c:v>
                </c:pt>
                <c:pt idx="402">
                  <c:v>1661</c:v>
                </c:pt>
                <c:pt idx="403">
                  <c:v>1662</c:v>
                </c:pt>
                <c:pt idx="404">
                  <c:v>1663</c:v>
                </c:pt>
                <c:pt idx="405">
                  <c:v>1664</c:v>
                </c:pt>
                <c:pt idx="406">
                  <c:v>1665</c:v>
                </c:pt>
                <c:pt idx="407">
                  <c:v>1666</c:v>
                </c:pt>
                <c:pt idx="408">
                  <c:v>1667</c:v>
                </c:pt>
                <c:pt idx="409">
                  <c:v>1668</c:v>
                </c:pt>
                <c:pt idx="410">
                  <c:v>1669</c:v>
                </c:pt>
                <c:pt idx="411">
                  <c:v>1670</c:v>
                </c:pt>
                <c:pt idx="412">
                  <c:v>1671</c:v>
                </c:pt>
                <c:pt idx="413">
                  <c:v>1672</c:v>
                </c:pt>
                <c:pt idx="414">
                  <c:v>1673</c:v>
                </c:pt>
                <c:pt idx="415">
                  <c:v>1674</c:v>
                </c:pt>
                <c:pt idx="416">
                  <c:v>1675</c:v>
                </c:pt>
                <c:pt idx="417">
                  <c:v>1676</c:v>
                </c:pt>
                <c:pt idx="418">
                  <c:v>1677</c:v>
                </c:pt>
                <c:pt idx="419">
                  <c:v>1678</c:v>
                </c:pt>
                <c:pt idx="420">
                  <c:v>1679</c:v>
                </c:pt>
                <c:pt idx="421">
                  <c:v>1680</c:v>
                </c:pt>
                <c:pt idx="422">
                  <c:v>1681</c:v>
                </c:pt>
                <c:pt idx="423">
                  <c:v>1682</c:v>
                </c:pt>
                <c:pt idx="424">
                  <c:v>1683</c:v>
                </c:pt>
                <c:pt idx="425">
                  <c:v>1684</c:v>
                </c:pt>
                <c:pt idx="426">
                  <c:v>1685</c:v>
                </c:pt>
                <c:pt idx="427">
                  <c:v>1686</c:v>
                </c:pt>
                <c:pt idx="428">
                  <c:v>1687</c:v>
                </c:pt>
                <c:pt idx="429">
                  <c:v>1688</c:v>
                </c:pt>
                <c:pt idx="430">
                  <c:v>1689</c:v>
                </c:pt>
                <c:pt idx="431">
                  <c:v>1690</c:v>
                </c:pt>
                <c:pt idx="432">
                  <c:v>1691</c:v>
                </c:pt>
                <c:pt idx="433">
                  <c:v>1692</c:v>
                </c:pt>
                <c:pt idx="434">
                  <c:v>1693</c:v>
                </c:pt>
                <c:pt idx="435">
                  <c:v>1694</c:v>
                </c:pt>
                <c:pt idx="436">
                  <c:v>1695</c:v>
                </c:pt>
                <c:pt idx="437">
                  <c:v>1696</c:v>
                </c:pt>
                <c:pt idx="438">
                  <c:v>1697</c:v>
                </c:pt>
                <c:pt idx="439">
                  <c:v>1698</c:v>
                </c:pt>
                <c:pt idx="440">
                  <c:v>1699</c:v>
                </c:pt>
                <c:pt idx="441">
                  <c:v>1700</c:v>
                </c:pt>
                <c:pt idx="442">
                  <c:v>1701</c:v>
                </c:pt>
                <c:pt idx="443">
                  <c:v>1702</c:v>
                </c:pt>
                <c:pt idx="444">
                  <c:v>1703</c:v>
                </c:pt>
                <c:pt idx="445">
                  <c:v>1704</c:v>
                </c:pt>
                <c:pt idx="446">
                  <c:v>1705</c:v>
                </c:pt>
                <c:pt idx="447">
                  <c:v>1706</c:v>
                </c:pt>
                <c:pt idx="448">
                  <c:v>1707</c:v>
                </c:pt>
                <c:pt idx="449">
                  <c:v>1708</c:v>
                </c:pt>
                <c:pt idx="450">
                  <c:v>1709</c:v>
                </c:pt>
                <c:pt idx="451">
                  <c:v>1710</c:v>
                </c:pt>
                <c:pt idx="452">
                  <c:v>1711</c:v>
                </c:pt>
                <c:pt idx="453">
                  <c:v>1712</c:v>
                </c:pt>
                <c:pt idx="454">
                  <c:v>1713</c:v>
                </c:pt>
                <c:pt idx="455">
                  <c:v>1714</c:v>
                </c:pt>
                <c:pt idx="456">
                  <c:v>1715</c:v>
                </c:pt>
                <c:pt idx="457">
                  <c:v>1716</c:v>
                </c:pt>
                <c:pt idx="458">
                  <c:v>1717</c:v>
                </c:pt>
                <c:pt idx="459">
                  <c:v>1718</c:v>
                </c:pt>
                <c:pt idx="460">
                  <c:v>1719</c:v>
                </c:pt>
                <c:pt idx="461">
                  <c:v>1720</c:v>
                </c:pt>
                <c:pt idx="462">
                  <c:v>1721</c:v>
                </c:pt>
                <c:pt idx="463">
                  <c:v>1722</c:v>
                </c:pt>
                <c:pt idx="464">
                  <c:v>1723</c:v>
                </c:pt>
                <c:pt idx="465">
                  <c:v>1724</c:v>
                </c:pt>
                <c:pt idx="466">
                  <c:v>1725</c:v>
                </c:pt>
                <c:pt idx="467">
                  <c:v>1726</c:v>
                </c:pt>
                <c:pt idx="468">
                  <c:v>1727</c:v>
                </c:pt>
                <c:pt idx="469">
                  <c:v>1728</c:v>
                </c:pt>
                <c:pt idx="470">
                  <c:v>1729</c:v>
                </c:pt>
                <c:pt idx="471">
                  <c:v>1730</c:v>
                </c:pt>
                <c:pt idx="472">
                  <c:v>1731</c:v>
                </c:pt>
                <c:pt idx="473">
                  <c:v>1732</c:v>
                </c:pt>
                <c:pt idx="474">
                  <c:v>1733</c:v>
                </c:pt>
                <c:pt idx="475">
                  <c:v>1734</c:v>
                </c:pt>
                <c:pt idx="476">
                  <c:v>1735</c:v>
                </c:pt>
                <c:pt idx="477">
                  <c:v>1736</c:v>
                </c:pt>
                <c:pt idx="478">
                  <c:v>1737</c:v>
                </c:pt>
                <c:pt idx="479">
                  <c:v>1738</c:v>
                </c:pt>
                <c:pt idx="480">
                  <c:v>1739</c:v>
                </c:pt>
                <c:pt idx="481">
                  <c:v>1740</c:v>
                </c:pt>
                <c:pt idx="482">
                  <c:v>1741</c:v>
                </c:pt>
                <c:pt idx="483">
                  <c:v>1742</c:v>
                </c:pt>
                <c:pt idx="484">
                  <c:v>1743</c:v>
                </c:pt>
                <c:pt idx="485">
                  <c:v>1744</c:v>
                </c:pt>
                <c:pt idx="486">
                  <c:v>1745</c:v>
                </c:pt>
                <c:pt idx="487">
                  <c:v>1746</c:v>
                </c:pt>
                <c:pt idx="488">
                  <c:v>1747</c:v>
                </c:pt>
                <c:pt idx="489">
                  <c:v>1748</c:v>
                </c:pt>
                <c:pt idx="490">
                  <c:v>1749</c:v>
                </c:pt>
                <c:pt idx="491">
                  <c:v>1750</c:v>
                </c:pt>
                <c:pt idx="492">
                  <c:v>1751</c:v>
                </c:pt>
                <c:pt idx="493">
                  <c:v>1752</c:v>
                </c:pt>
                <c:pt idx="494">
                  <c:v>1753</c:v>
                </c:pt>
                <c:pt idx="495">
                  <c:v>1754</c:v>
                </c:pt>
                <c:pt idx="496">
                  <c:v>1755</c:v>
                </c:pt>
                <c:pt idx="497">
                  <c:v>1756</c:v>
                </c:pt>
                <c:pt idx="498">
                  <c:v>1757</c:v>
                </c:pt>
                <c:pt idx="499">
                  <c:v>1758</c:v>
                </c:pt>
                <c:pt idx="500">
                  <c:v>1759</c:v>
                </c:pt>
                <c:pt idx="501">
                  <c:v>1760</c:v>
                </c:pt>
                <c:pt idx="502">
                  <c:v>1761</c:v>
                </c:pt>
                <c:pt idx="503">
                  <c:v>1762</c:v>
                </c:pt>
                <c:pt idx="504">
                  <c:v>1763</c:v>
                </c:pt>
                <c:pt idx="505">
                  <c:v>1764</c:v>
                </c:pt>
                <c:pt idx="506">
                  <c:v>1765</c:v>
                </c:pt>
                <c:pt idx="507">
                  <c:v>1766</c:v>
                </c:pt>
                <c:pt idx="508">
                  <c:v>1767</c:v>
                </c:pt>
                <c:pt idx="509">
                  <c:v>1768</c:v>
                </c:pt>
                <c:pt idx="510">
                  <c:v>1769</c:v>
                </c:pt>
                <c:pt idx="511">
                  <c:v>1770</c:v>
                </c:pt>
                <c:pt idx="512">
                  <c:v>1771</c:v>
                </c:pt>
                <c:pt idx="513">
                  <c:v>1772</c:v>
                </c:pt>
                <c:pt idx="514">
                  <c:v>1773</c:v>
                </c:pt>
                <c:pt idx="515">
                  <c:v>1774</c:v>
                </c:pt>
                <c:pt idx="516">
                  <c:v>1775</c:v>
                </c:pt>
                <c:pt idx="517">
                  <c:v>1776</c:v>
                </c:pt>
                <c:pt idx="518">
                  <c:v>1777</c:v>
                </c:pt>
                <c:pt idx="519">
                  <c:v>1778</c:v>
                </c:pt>
                <c:pt idx="520">
                  <c:v>1779</c:v>
                </c:pt>
                <c:pt idx="521">
                  <c:v>1780</c:v>
                </c:pt>
                <c:pt idx="522">
                  <c:v>1781</c:v>
                </c:pt>
                <c:pt idx="523">
                  <c:v>1782</c:v>
                </c:pt>
                <c:pt idx="524">
                  <c:v>1783</c:v>
                </c:pt>
                <c:pt idx="525">
                  <c:v>1784</c:v>
                </c:pt>
                <c:pt idx="526">
                  <c:v>1785</c:v>
                </c:pt>
                <c:pt idx="527">
                  <c:v>1786</c:v>
                </c:pt>
                <c:pt idx="528">
                  <c:v>1787</c:v>
                </c:pt>
                <c:pt idx="529">
                  <c:v>1788</c:v>
                </c:pt>
                <c:pt idx="530">
                  <c:v>1789</c:v>
                </c:pt>
                <c:pt idx="531">
                  <c:v>1790</c:v>
                </c:pt>
                <c:pt idx="532">
                  <c:v>1791</c:v>
                </c:pt>
                <c:pt idx="533">
                  <c:v>1792</c:v>
                </c:pt>
                <c:pt idx="534">
                  <c:v>1793</c:v>
                </c:pt>
                <c:pt idx="535">
                  <c:v>1794</c:v>
                </c:pt>
                <c:pt idx="536">
                  <c:v>1795</c:v>
                </c:pt>
                <c:pt idx="537">
                  <c:v>1796</c:v>
                </c:pt>
                <c:pt idx="538">
                  <c:v>1797</c:v>
                </c:pt>
                <c:pt idx="539">
                  <c:v>1798</c:v>
                </c:pt>
                <c:pt idx="540">
                  <c:v>1799</c:v>
                </c:pt>
                <c:pt idx="541">
                  <c:v>1800</c:v>
                </c:pt>
                <c:pt idx="542">
                  <c:v>1801</c:v>
                </c:pt>
                <c:pt idx="543">
                  <c:v>1802</c:v>
                </c:pt>
                <c:pt idx="544">
                  <c:v>1803</c:v>
                </c:pt>
                <c:pt idx="545">
                  <c:v>1804</c:v>
                </c:pt>
                <c:pt idx="546">
                  <c:v>1805</c:v>
                </c:pt>
                <c:pt idx="547">
                  <c:v>1806</c:v>
                </c:pt>
                <c:pt idx="548">
                  <c:v>1807</c:v>
                </c:pt>
                <c:pt idx="549">
                  <c:v>1808</c:v>
                </c:pt>
                <c:pt idx="550">
                  <c:v>1809</c:v>
                </c:pt>
                <c:pt idx="551">
                  <c:v>1810</c:v>
                </c:pt>
                <c:pt idx="552">
                  <c:v>1811</c:v>
                </c:pt>
                <c:pt idx="553">
                  <c:v>1812</c:v>
                </c:pt>
                <c:pt idx="554">
                  <c:v>1813</c:v>
                </c:pt>
                <c:pt idx="555">
                  <c:v>1814</c:v>
                </c:pt>
                <c:pt idx="556">
                  <c:v>1815</c:v>
                </c:pt>
                <c:pt idx="557">
                  <c:v>1816</c:v>
                </c:pt>
                <c:pt idx="558">
                  <c:v>1817</c:v>
                </c:pt>
                <c:pt idx="559">
                  <c:v>1818</c:v>
                </c:pt>
                <c:pt idx="560">
                  <c:v>1819</c:v>
                </c:pt>
                <c:pt idx="561">
                  <c:v>1820</c:v>
                </c:pt>
                <c:pt idx="562">
                  <c:v>1821</c:v>
                </c:pt>
                <c:pt idx="563">
                  <c:v>1822</c:v>
                </c:pt>
                <c:pt idx="564">
                  <c:v>1823</c:v>
                </c:pt>
                <c:pt idx="565">
                  <c:v>1824</c:v>
                </c:pt>
                <c:pt idx="566">
                  <c:v>1825</c:v>
                </c:pt>
                <c:pt idx="567">
                  <c:v>1826</c:v>
                </c:pt>
                <c:pt idx="568">
                  <c:v>1827</c:v>
                </c:pt>
                <c:pt idx="569">
                  <c:v>1828</c:v>
                </c:pt>
                <c:pt idx="570">
                  <c:v>1829</c:v>
                </c:pt>
                <c:pt idx="571">
                  <c:v>1830</c:v>
                </c:pt>
                <c:pt idx="572">
                  <c:v>1831</c:v>
                </c:pt>
                <c:pt idx="573">
                  <c:v>1832</c:v>
                </c:pt>
                <c:pt idx="574">
                  <c:v>1833</c:v>
                </c:pt>
                <c:pt idx="575">
                  <c:v>1834</c:v>
                </c:pt>
                <c:pt idx="576">
                  <c:v>1835</c:v>
                </c:pt>
                <c:pt idx="577">
                  <c:v>1836</c:v>
                </c:pt>
                <c:pt idx="578">
                  <c:v>1837</c:v>
                </c:pt>
                <c:pt idx="579">
                  <c:v>1838</c:v>
                </c:pt>
                <c:pt idx="580">
                  <c:v>1839</c:v>
                </c:pt>
                <c:pt idx="581">
                  <c:v>1840</c:v>
                </c:pt>
                <c:pt idx="582">
                  <c:v>1841</c:v>
                </c:pt>
                <c:pt idx="583">
                  <c:v>1842</c:v>
                </c:pt>
                <c:pt idx="584">
                  <c:v>1843</c:v>
                </c:pt>
                <c:pt idx="585">
                  <c:v>1844</c:v>
                </c:pt>
                <c:pt idx="586">
                  <c:v>1845</c:v>
                </c:pt>
                <c:pt idx="587">
                  <c:v>1846</c:v>
                </c:pt>
                <c:pt idx="588">
                  <c:v>1847</c:v>
                </c:pt>
                <c:pt idx="589">
                  <c:v>1848</c:v>
                </c:pt>
                <c:pt idx="590">
                  <c:v>1849</c:v>
                </c:pt>
                <c:pt idx="591">
                  <c:v>1850</c:v>
                </c:pt>
                <c:pt idx="592">
                  <c:v>1851</c:v>
                </c:pt>
                <c:pt idx="593">
                  <c:v>1852</c:v>
                </c:pt>
                <c:pt idx="594">
                  <c:v>1853</c:v>
                </c:pt>
                <c:pt idx="595">
                  <c:v>1854</c:v>
                </c:pt>
                <c:pt idx="596">
                  <c:v>1855</c:v>
                </c:pt>
                <c:pt idx="597">
                  <c:v>1856</c:v>
                </c:pt>
                <c:pt idx="598">
                  <c:v>1857</c:v>
                </c:pt>
                <c:pt idx="599">
                  <c:v>1858</c:v>
                </c:pt>
                <c:pt idx="600">
                  <c:v>1859</c:v>
                </c:pt>
                <c:pt idx="601">
                  <c:v>1860</c:v>
                </c:pt>
                <c:pt idx="602">
                  <c:v>1861</c:v>
                </c:pt>
                <c:pt idx="603">
                  <c:v>1862</c:v>
                </c:pt>
                <c:pt idx="604">
                  <c:v>1863</c:v>
                </c:pt>
                <c:pt idx="605">
                  <c:v>1864</c:v>
                </c:pt>
                <c:pt idx="606">
                  <c:v>1865</c:v>
                </c:pt>
                <c:pt idx="607">
                  <c:v>1866</c:v>
                </c:pt>
                <c:pt idx="608">
                  <c:v>1867</c:v>
                </c:pt>
                <c:pt idx="609">
                  <c:v>1868</c:v>
                </c:pt>
                <c:pt idx="610">
                  <c:v>1869</c:v>
                </c:pt>
                <c:pt idx="611">
                  <c:v>1870</c:v>
                </c:pt>
                <c:pt idx="612">
                  <c:v>1871</c:v>
                </c:pt>
                <c:pt idx="613">
                  <c:v>1872</c:v>
                </c:pt>
                <c:pt idx="614">
                  <c:v>1873</c:v>
                </c:pt>
                <c:pt idx="615">
                  <c:v>1874</c:v>
                </c:pt>
                <c:pt idx="616">
                  <c:v>1875</c:v>
                </c:pt>
                <c:pt idx="617">
                  <c:v>1876</c:v>
                </c:pt>
                <c:pt idx="618">
                  <c:v>1877</c:v>
                </c:pt>
                <c:pt idx="619">
                  <c:v>1878</c:v>
                </c:pt>
                <c:pt idx="620">
                  <c:v>1879</c:v>
                </c:pt>
                <c:pt idx="621">
                  <c:v>1880</c:v>
                </c:pt>
                <c:pt idx="622">
                  <c:v>1881</c:v>
                </c:pt>
                <c:pt idx="623">
                  <c:v>1882</c:v>
                </c:pt>
                <c:pt idx="624">
                  <c:v>1883</c:v>
                </c:pt>
                <c:pt idx="625">
                  <c:v>1884</c:v>
                </c:pt>
                <c:pt idx="626">
                  <c:v>1885</c:v>
                </c:pt>
                <c:pt idx="627">
                  <c:v>1886</c:v>
                </c:pt>
                <c:pt idx="628">
                  <c:v>1887</c:v>
                </c:pt>
                <c:pt idx="629">
                  <c:v>1888</c:v>
                </c:pt>
                <c:pt idx="630">
                  <c:v>1889</c:v>
                </c:pt>
                <c:pt idx="631">
                  <c:v>1890</c:v>
                </c:pt>
                <c:pt idx="632">
                  <c:v>1891</c:v>
                </c:pt>
                <c:pt idx="633">
                  <c:v>1892</c:v>
                </c:pt>
                <c:pt idx="634">
                  <c:v>1893</c:v>
                </c:pt>
                <c:pt idx="635">
                  <c:v>1894</c:v>
                </c:pt>
                <c:pt idx="636">
                  <c:v>1895</c:v>
                </c:pt>
                <c:pt idx="637">
                  <c:v>1896</c:v>
                </c:pt>
                <c:pt idx="638">
                  <c:v>1897</c:v>
                </c:pt>
                <c:pt idx="639">
                  <c:v>1898</c:v>
                </c:pt>
                <c:pt idx="640">
                  <c:v>1899</c:v>
                </c:pt>
                <c:pt idx="641">
                  <c:v>1900</c:v>
                </c:pt>
                <c:pt idx="642">
                  <c:v>1901</c:v>
                </c:pt>
                <c:pt idx="643">
                  <c:v>1902</c:v>
                </c:pt>
                <c:pt idx="644">
                  <c:v>1903</c:v>
                </c:pt>
                <c:pt idx="645">
                  <c:v>1904</c:v>
                </c:pt>
                <c:pt idx="646">
                  <c:v>1905</c:v>
                </c:pt>
                <c:pt idx="647">
                  <c:v>1906</c:v>
                </c:pt>
                <c:pt idx="648">
                  <c:v>1907</c:v>
                </c:pt>
                <c:pt idx="649">
                  <c:v>1908</c:v>
                </c:pt>
                <c:pt idx="650">
                  <c:v>1909</c:v>
                </c:pt>
                <c:pt idx="651">
                  <c:v>1910</c:v>
                </c:pt>
                <c:pt idx="652">
                  <c:v>1911</c:v>
                </c:pt>
                <c:pt idx="653">
                  <c:v>1912</c:v>
                </c:pt>
                <c:pt idx="654">
                  <c:v>1913</c:v>
                </c:pt>
                <c:pt idx="655">
                  <c:v>1914</c:v>
                </c:pt>
                <c:pt idx="656">
                  <c:v>1915</c:v>
                </c:pt>
                <c:pt idx="657">
                  <c:v>1916</c:v>
                </c:pt>
                <c:pt idx="658">
                  <c:v>1917</c:v>
                </c:pt>
                <c:pt idx="659">
                  <c:v>1918</c:v>
                </c:pt>
                <c:pt idx="660">
                  <c:v>1919</c:v>
                </c:pt>
                <c:pt idx="661">
                  <c:v>1920</c:v>
                </c:pt>
                <c:pt idx="662">
                  <c:v>1921</c:v>
                </c:pt>
                <c:pt idx="663">
                  <c:v>1922</c:v>
                </c:pt>
                <c:pt idx="664">
                  <c:v>1923</c:v>
                </c:pt>
                <c:pt idx="665">
                  <c:v>1924</c:v>
                </c:pt>
                <c:pt idx="666">
                  <c:v>1925</c:v>
                </c:pt>
                <c:pt idx="667">
                  <c:v>1926</c:v>
                </c:pt>
                <c:pt idx="668">
                  <c:v>1927</c:v>
                </c:pt>
                <c:pt idx="669">
                  <c:v>1928</c:v>
                </c:pt>
                <c:pt idx="670">
                  <c:v>1929</c:v>
                </c:pt>
                <c:pt idx="671">
                  <c:v>1930</c:v>
                </c:pt>
                <c:pt idx="672">
                  <c:v>1931</c:v>
                </c:pt>
                <c:pt idx="673">
                  <c:v>1932</c:v>
                </c:pt>
                <c:pt idx="674">
                  <c:v>1933</c:v>
                </c:pt>
                <c:pt idx="675">
                  <c:v>1934</c:v>
                </c:pt>
                <c:pt idx="676">
                  <c:v>1935</c:v>
                </c:pt>
                <c:pt idx="677">
                  <c:v>1936</c:v>
                </c:pt>
              </c:numCache>
            </c:numRef>
          </c:xVal>
          <c:yVal>
            <c:numRef>
              <c:f>'Original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91760896"/>
        <c:axId val="91775360"/>
      </c:scatterChart>
      <c:valAx>
        <c:axId val="91760896"/>
        <c:scaling>
          <c:orientation val="minMax"/>
          <c:max val="1492"/>
          <c:min val="1262.94"/>
        </c:scaling>
        <c:axPos val="b"/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51032184906219"/>
              <c:y val="0.882008440520258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775360"/>
        <c:crossesAt val="12"/>
        <c:crossBetween val="midCat"/>
        <c:majorUnit val="19.079999999999988"/>
        <c:minorUnit val="9.5400000000000009"/>
      </c:valAx>
      <c:valAx>
        <c:axId val="91775360"/>
        <c:scaling>
          <c:orientation val="minMax"/>
          <c:max val="34"/>
          <c:min val="12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Wheat (pence per liter)</a:t>
                </a:r>
              </a:p>
            </c:rich>
          </c:tx>
          <c:layout>
            <c:manualLayout>
              <c:xMode val="edge"/>
              <c:yMode val="edge"/>
              <c:x val="2.2038597137834046E-2"/>
              <c:y val="0.2890863784982803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760896"/>
        <c:crossesAt val="1262.94"/>
        <c:crossBetween val="midCat"/>
        <c:majorUnit val="2"/>
        <c:minorUnit val="0.4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1180555555555562" footer="0.51180555555555562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Wheat Prices in England (5 year avr.)</a:t>
            </a:r>
          </a:p>
        </c:rich>
      </c:tx>
      <c:layout>
        <c:manualLayout>
          <c:xMode val="edge"/>
          <c:yMode val="edge"/>
          <c:x val="0.25068904244286228"/>
          <c:y val="3.539833206101385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570263497362955"/>
          <c:y val="0.22418943638642153"/>
          <c:w val="0.8360892789165828"/>
          <c:h val="0.57817275699655768"/>
        </c:manualLayout>
      </c:layout>
      <c:scatterChart>
        <c:scatterStyle val="lineMarker"/>
        <c:ser>
          <c:idx val="0"/>
          <c:order val="0"/>
          <c:tx>
            <c:strRef>
              <c:f>'Original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'Original Data'!$A$4:$A$681</c:f>
              <c:numCache>
                <c:formatCode>General</c:formatCode>
                <c:ptCount val="678"/>
                <c:pt idx="0">
                  <c:v>1259</c:v>
                </c:pt>
                <c:pt idx="1">
                  <c:v>1260</c:v>
                </c:pt>
                <c:pt idx="2">
                  <c:v>1261</c:v>
                </c:pt>
                <c:pt idx="3">
                  <c:v>1262</c:v>
                </c:pt>
                <c:pt idx="4">
                  <c:v>1263</c:v>
                </c:pt>
                <c:pt idx="5">
                  <c:v>1264</c:v>
                </c:pt>
                <c:pt idx="6">
                  <c:v>1265</c:v>
                </c:pt>
                <c:pt idx="7">
                  <c:v>1266</c:v>
                </c:pt>
                <c:pt idx="8">
                  <c:v>1267</c:v>
                </c:pt>
                <c:pt idx="9">
                  <c:v>1268</c:v>
                </c:pt>
                <c:pt idx="10">
                  <c:v>1269</c:v>
                </c:pt>
                <c:pt idx="11">
                  <c:v>1270</c:v>
                </c:pt>
                <c:pt idx="12">
                  <c:v>1271</c:v>
                </c:pt>
                <c:pt idx="13">
                  <c:v>1272</c:v>
                </c:pt>
                <c:pt idx="14">
                  <c:v>1273</c:v>
                </c:pt>
                <c:pt idx="15">
                  <c:v>1274</c:v>
                </c:pt>
                <c:pt idx="16">
                  <c:v>1275</c:v>
                </c:pt>
                <c:pt idx="17">
                  <c:v>1276</c:v>
                </c:pt>
                <c:pt idx="18">
                  <c:v>1277</c:v>
                </c:pt>
                <c:pt idx="19">
                  <c:v>1278</c:v>
                </c:pt>
                <c:pt idx="20">
                  <c:v>1279</c:v>
                </c:pt>
                <c:pt idx="21">
                  <c:v>1280</c:v>
                </c:pt>
                <c:pt idx="22">
                  <c:v>1281</c:v>
                </c:pt>
                <c:pt idx="23">
                  <c:v>1282</c:v>
                </c:pt>
                <c:pt idx="24">
                  <c:v>1283</c:v>
                </c:pt>
                <c:pt idx="25">
                  <c:v>1284</c:v>
                </c:pt>
                <c:pt idx="26">
                  <c:v>1285</c:v>
                </c:pt>
                <c:pt idx="27">
                  <c:v>1286</c:v>
                </c:pt>
                <c:pt idx="28">
                  <c:v>1287</c:v>
                </c:pt>
                <c:pt idx="29">
                  <c:v>1288</c:v>
                </c:pt>
                <c:pt idx="30">
                  <c:v>1289</c:v>
                </c:pt>
                <c:pt idx="31">
                  <c:v>1290</c:v>
                </c:pt>
                <c:pt idx="32">
                  <c:v>1291</c:v>
                </c:pt>
                <c:pt idx="33">
                  <c:v>1292</c:v>
                </c:pt>
                <c:pt idx="34">
                  <c:v>1293</c:v>
                </c:pt>
                <c:pt idx="35">
                  <c:v>1294</c:v>
                </c:pt>
                <c:pt idx="36">
                  <c:v>1295</c:v>
                </c:pt>
                <c:pt idx="37">
                  <c:v>1296</c:v>
                </c:pt>
                <c:pt idx="38">
                  <c:v>1297</c:v>
                </c:pt>
                <c:pt idx="39">
                  <c:v>1298</c:v>
                </c:pt>
                <c:pt idx="40">
                  <c:v>1299</c:v>
                </c:pt>
                <c:pt idx="41">
                  <c:v>1300</c:v>
                </c:pt>
                <c:pt idx="42">
                  <c:v>1301</c:v>
                </c:pt>
                <c:pt idx="43">
                  <c:v>1302</c:v>
                </c:pt>
                <c:pt idx="44">
                  <c:v>1303</c:v>
                </c:pt>
                <c:pt idx="45">
                  <c:v>1304</c:v>
                </c:pt>
                <c:pt idx="46">
                  <c:v>1305</c:v>
                </c:pt>
                <c:pt idx="47">
                  <c:v>1306</c:v>
                </c:pt>
                <c:pt idx="48">
                  <c:v>1307</c:v>
                </c:pt>
                <c:pt idx="49">
                  <c:v>1308</c:v>
                </c:pt>
                <c:pt idx="50">
                  <c:v>1309</c:v>
                </c:pt>
                <c:pt idx="51">
                  <c:v>1310</c:v>
                </c:pt>
                <c:pt idx="52">
                  <c:v>1311</c:v>
                </c:pt>
                <c:pt idx="53">
                  <c:v>1312</c:v>
                </c:pt>
                <c:pt idx="54">
                  <c:v>1313</c:v>
                </c:pt>
                <c:pt idx="55">
                  <c:v>1314</c:v>
                </c:pt>
                <c:pt idx="56">
                  <c:v>1315</c:v>
                </c:pt>
                <c:pt idx="57">
                  <c:v>1316</c:v>
                </c:pt>
                <c:pt idx="58">
                  <c:v>1317</c:v>
                </c:pt>
                <c:pt idx="59">
                  <c:v>1318</c:v>
                </c:pt>
                <c:pt idx="60">
                  <c:v>1319</c:v>
                </c:pt>
                <c:pt idx="61">
                  <c:v>1320</c:v>
                </c:pt>
                <c:pt idx="62">
                  <c:v>1321</c:v>
                </c:pt>
                <c:pt idx="63">
                  <c:v>1322</c:v>
                </c:pt>
                <c:pt idx="64">
                  <c:v>1323</c:v>
                </c:pt>
                <c:pt idx="65">
                  <c:v>1324</c:v>
                </c:pt>
                <c:pt idx="66">
                  <c:v>1325</c:v>
                </c:pt>
                <c:pt idx="67">
                  <c:v>1326</c:v>
                </c:pt>
                <c:pt idx="68">
                  <c:v>1327</c:v>
                </c:pt>
                <c:pt idx="69">
                  <c:v>1328</c:v>
                </c:pt>
                <c:pt idx="70">
                  <c:v>1329</c:v>
                </c:pt>
                <c:pt idx="71">
                  <c:v>1330</c:v>
                </c:pt>
                <c:pt idx="72">
                  <c:v>1331</c:v>
                </c:pt>
                <c:pt idx="73">
                  <c:v>1332</c:v>
                </c:pt>
                <c:pt idx="74">
                  <c:v>1333</c:v>
                </c:pt>
                <c:pt idx="75">
                  <c:v>1334</c:v>
                </c:pt>
                <c:pt idx="76">
                  <c:v>1335</c:v>
                </c:pt>
                <c:pt idx="77">
                  <c:v>1336</c:v>
                </c:pt>
                <c:pt idx="78">
                  <c:v>1337</c:v>
                </c:pt>
                <c:pt idx="79">
                  <c:v>1338</c:v>
                </c:pt>
                <c:pt idx="80">
                  <c:v>1339</c:v>
                </c:pt>
                <c:pt idx="81">
                  <c:v>1340</c:v>
                </c:pt>
                <c:pt idx="82">
                  <c:v>1341</c:v>
                </c:pt>
                <c:pt idx="83">
                  <c:v>1342</c:v>
                </c:pt>
                <c:pt idx="84">
                  <c:v>1343</c:v>
                </c:pt>
                <c:pt idx="85">
                  <c:v>1344</c:v>
                </c:pt>
                <c:pt idx="86">
                  <c:v>1345</c:v>
                </c:pt>
                <c:pt idx="87">
                  <c:v>1346</c:v>
                </c:pt>
                <c:pt idx="88">
                  <c:v>1347</c:v>
                </c:pt>
                <c:pt idx="89">
                  <c:v>1348</c:v>
                </c:pt>
                <c:pt idx="90">
                  <c:v>1349</c:v>
                </c:pt>
                <c:pt idx="91">
                  <c:v>1350</c:v>
                </c:pt>
                <c:pt idx="92">
                  <c:v>1351</c:v>
                </c:pt>
                <c:pt idx="93">
                  <c:v>1352</c:v>
                </c:pt>
                <c:pt idx="94">
                  <c:v>1353</c:v>
                </c:pt>
                <c:pt idx="95">
                  <c:v>1354</c:v>
                </c:pt>
                <c:pt idx="96">
                  <c:v>1355</c:v>
                </c:pt>
                <c:pt idx="97">
                  <c:v>1356</c:v>
                </c:pt>
                <c:pt idx="98">
                  <c:v>1357</c:v>
                </c:pt>
                <c:pt idx="99">
                  <c:v>1358</c:v>
                </c:pt>
                <c:pt idx="100">
                  <c:v>1359</c:v>
                </c:pt>
                <c:pt idx="101">
                  <c:v>1360</c:v>
                </c:pt>
                <c:pt idx="102">
                  <c:v>1361</c:v>
                </c:pt>
                <c:pt idx="103">
                  <c:v>1362</c:v>
                </c:pt>
                <c:pt idx="104">
                  <c:v>1363</c:v>
                </c:pt>
                <c:pt idx="105">
                  <c:v>1364</c:v>
                </c:pt>
                <c:pt idx="106">
                  <c:v>1365</c:v>
                </c:pt>
                <c:pt idx="107">
                  <c:v>1366</c:v>
                </c:pt>
                <c:pt idx="108">
                  <c:v>1367</c:v>
                </c:pt>
                <c:pt idx="109">
                  <c:v>1368</c:v>
                </c:pt>
                <c:pt idx="110">
                  <c:v>1369</c:v>
                </c:pt>
                <c:pt idx="111">
                  <c:v>1370</c:v>
                </c:pt>
                <c:pt idx="112">
                  <c:v>1371</c:v>
                </c:pt>
                <c:pt idx="113">
                  <c:v>1372</c:v>
                </c:pt>
                <c:pt idx="114">
                  <c:v>1373</c:v>
                </c:pt>
                <c:pt idx="115">
                  <c:v>1374</c:v>
                </c:pt>
                <c:pt idx="116">
                  <c:v>1375</c:v>
                </c:pt>
                <c:pt idx="117">
                  <c:v>1376</c:v>
                </c:pt>
                <c:pt idx="118">
                  <c:v>1377</c:v>
                </c:pt>
                <c:pt idx="119">
                  <c:v>1378</c:v>
                </c:pt>
                <c:pt idx="120">
                  <c:v>1379</c:v>
                </c:pt>
                <c:pt idx="121">
                  <c:v>1380</c:v>
                </c:pt>
                <c:pt idx="122">
                  <c:v>1381</c:v>
                </c:pt>
                <c:pt idx="123">
                  <c:v>1382</c:v>
                </c:pt>
                <c:pt idx="124">
                  <c:v>1383</c:v>
                </c:pt>
                <c:pt idx="125">
                  <c:v>1384</c:v>
                </c:pt>
                <c:pt idx="126">
                  <c:v>1385</c:v>
                </c:pt>
                <c:pt idx="127">
                  <c:v>1386</c:v>
                </c:pt>
                <c:pt idx="128">
                  <c:v>1387</c:v>
                </c:pt>
                <c:pt idx="129">
                  <c:v>1388</c:v>
                </c:pt>
                <c:pt idx="130">
                  <c:v>1389</c:v>
                </c:pt>
                <c:pt idx="131">
                  <c:v>1390</c:v>
                </c:pt>
                <c:pt idx="132">
                  <c:v>1391</c:v>
                </c:pt>
                <c:pt idx="133">
                  <c:v>1392</c:v>
                </c:pt>
                <c:pt idx="134">
                  <c:v>1393</c:v>
                </c:pt>
                <c:pt idx="135">
                  <c:v>1394</c:v>
                </c:pt>
                <c:pt idx="136">
                  <c:v>1395</c:v>
                </c:pt>
                <c:pt idx="137">
                  <c:v>1396</c:v>
                </c:pt>
                <c:pt idx="138">
                  <c:v>1397</c:v>
                </c:pt>
                <c:pt idx="139">
                  <c:v>1398</c:v>
                </c:pt>
                <c:pt idx="140">
                  <c:v>1399</c:v>
                </c:pt>
                <c:pt idx="141">
                  <c:v>1400</c:v>
                </c:pt>
                <c:pt idx="142">
                  <c:v>1401</c:v>
                </c:pt>
                <c:pt idx="143">
                  <c:v>1402</c:v>
                </c:pt>
                <c:pt idx="144">
                  <c:v>1403</c:v>
                </c:pt>
                <c:pt idx="145">
                  <c:v>1404</c:v>
                </c:pt>
                <c:pt idx="146">
                  <c:v>1405</c:v>
                </c:pt>
                <c:pt idx="147">
                  <c:v>1406</c:v>
                </c:pt>
                <c:pt idx="148">
                  <c:v>1407</c:v>
                </c:pt>
                <c:pt idx="149">
                  <c:v>1408</c:v>
                </c:pt>
                <c:pt idx="150">
                  <c:v>1409</c:v>
                </c:pt>
                <c:pt idx="151">
                  <c:v>1410</c:v>
                </c:pt>
                <c:pt idx="152">
                  <c:v>1411</c:v>
                </c:pt>
                <c:pt idx="153">
                  <c:v>1412</c:v>
                </c:pt>
                <c:pt idx="154">
                  <c:v>1413</c:v>
                </c:pt>
                <c:pt idx="155">
                  <c:v>1414</c:v>
                </c:pt>
                <c:pt idx="156">
                  <c:v>1415</c:v>
                </c:pt>
                <c:pt idx="157">
                  <c:v>1416</c:v>
                </c:pt>
                <c:pt idx="158">
                  <c:v>1417</c:v>
                </c:pt>
                <c:pt idx="159">
                  <c:v>1418</c:v>
                </c:pt>
                <c:pt idx="160">
                  <c:v>1419</c:v>
                </c:pt>
                <c:pt idx="161">
                  <c:v>1420</c:v>
                </c:pt>
                <c:pt idx="162">
                  <c:v>1421</c:v>
                </c:pt>
                <c:pt idx="163">
                  <c:v>1422</c:v>
                </c:pt>
                <c:pt idx="164">
                  <c:v>1423</c:v>
                </c:pt>
                <c:pt idx="165">
                  <c:v>1424</c:v>
                </c:pt>
                <c:pt idx="166">
                  <c:v>1425</c:v>
                </c:pt>
                <c:pt idx="167">
                  <c:v>1426</c:v>
                </c:pt>
                <c:pt idx="168">
                  <c:v>1427</c:v>
                </c:pt>
                <c:pt idx="169">
                  <c:v>1428</c:v>
                </c:pt>
                <c:pt idx="170">
                  <c:v>1429</c:v>
                </c:pt>
                <c:pt idx="171">
                  <c:v>1430</c:v>
                </c:pt>
                <c:pt idx="172">
                  <c:v>1431</c:v>
                </c:pt>
                <c:pt idx="173">
                  <c:v>1432</c:v>
                </c:pt>
                <c:pt idx="174">
                  <c:v>1433</c:v>
                </c:pt>
                <c:pt idx="175">
                  <c:v>1434</c:v>
                </c:pt>
                <c:pt idx="176">
                  <c:v>1435</c:v>
                </c:pt>
                <c:pt idx="177">
                  <c:v>1436</c:v>
                </c:pt>
                <c:pt idx="178">
                  <c:v>1437</c:v>
                </c:pt>
                <c:pt idx="179">
                  <c:v>1438</c:v>
                </c:pt>
                <c:pt idx="180">
                  <c:v>1439</c:v>
                </c:pt>
                <c:pt idx="181">
                  <c:v>1440</c:v>
                </c:pt>
                <c:pt idx="182">
                  <c:v>1441</c:v>
                </c:pt>
                <c:pt idx="183">
                  <c:v>1442</c:v>
                </c:pt>
                <c:pt idx="184">
                  <c:v>1443</c:v>
                </c:pt>
                <c:pt idx="185">
                  <c:v>1444</c:v>
                </c:pt>
                <c:pt idx="186">
                  <c:v>1445</c:v>
                </c:pt>
                <c:pt idx="187">
                  <c:v>1446</c:v>
                </c:pt>
                <c:pt idx="188">
                  <c:v>1447</c:v>
                </c:pt>
                <c:pt idx="189">
                  <c:v>1448</c:v>
                </c:pt>
                <c:pt idx="190">
                  <c:v>1449</c:v>
                </c:pt>
                <c:pt idx="191">
                  <c:v>1450</c:v>
                </c:pt>
                <c:pt idx="192">
                  <c:v>1451</c:v>
                </c:pt>
                <c:pt idx="193">
                  <c:v>1452</c:v>
                </c:pt>
                <c:pt idx="194">
                  <c:v>1453</c:v>
                </c:pt>
                <c:pt idx="195">
                  <c:v>1454</c:v>
                </c:pt>
                <c:pt idx="196">
                  <c:v>1455</c:v>
                </c:pt>
                <c:pt idx="197">
                  <c:v>1456</c:v>
                </c:pt>
                <c:pt idx="198">
                  <c:v>1457</c:v>
                </c:pt>
                <c:pt idx="199">
                  <c:v>1458</c:v>
                </c:pt>
                <c:pt idx="200">
                  <c:v>1459</c:v>
                </c:pt>
                <c:pt idx="201">
                  <c:v>1460</c:v>
                </c:pt>
                <c:pt idx="202">
                  <c:v>1461</c:v>
                </c:pt>
                <c:pt idx="203">
                  <c:v>1462</c:v>
                </c:pt>
                <c:pt idx="204">
                  <c:v>1463</c:v>
                </c:pt>
                <c:pt idx="205">
                  <c:v>1464</c:v>
                </c:pt>
                <c:pt idx="206">
                  <c:v>1465</c:v>
                </c:pt>
                <c:pt idx="207">
                  <c:v>1466</c:v>
                </c:pt>
                <c:pt idx="208">
                  <c:v>1467</c:v>
                </c:pt>
                <c:pt idx="209">
                  <c:v>1468</c:v>
                </c:pt>
                <c:pt idx="210">
                  <c:v>1469</c:v>
                </c:pt>
                <c:pt idx="211">
                  <c:v>1470</c:v>
                </c:pt>
                <c:pt idx="212">
                  <c:v>1471</c:v>
                </c:pt>
                <c:pt idx="213">
                  <c:v>1472</c:v>
                </c:pt>
                <c:pt idx="214">
                  <c:v>1473</c:v>
                </c:pt>
                <c:pt idx="215">
                  <c:v>1474</c:v>
                </c:pt>
                <c:pt idx="216">
                  <c:v>1475</c:v>
                </c:pt>
                <c:pt idx="217">
                  <c:v>1476</c:v>
                </c:pt>
                <c:pt idx="218">
                  <c:v>1477</c:v>
                </c:pt>
                <c:pt idx="219">
                  <c:v>1478</c:v>
                </c:pt>
                <c:pt idx="220">
                  <c:v>1479</c:v>
                </c:pt>
                <c:pt idx="221">
                  <c:v>1480</c:v>
                </c:pt>
                <c:pt idx="222">
                  <c:v>1481</c:v>
                </c:pt>
                <c:pt idx="223">
                  <c:v>1482</c:v>
                </c:pt>
                <c:pt idx="224">
                  <c:v>1483</c:v>
                </c:pt>
                <c:pt idx="225">
                  <c:v>1484</c:v>
                </c:pt>
                <c:pt idx="226">
                  <c:v>1485</c:v>
                </c:pt>
                <c:pt idx="227">
                  <c:v>1486</c:v>
                </c:pt>
                <c:pt idx="228">
                  <c:v>1487</c:v>
                </c:pt>
                <c:pt idx="229">
                  <c:v>1488</c:v>
                </c:pt>
                <c:pt idx="230">
                  <c:v>1489</c:v>
                </c:pt>
                <c:pt idx="231">
                  <c:v>1490</c:v>
                </c:pt>
                <c:pt idx="232">
                  <c:v>1491</c:v>
                </c:pt>
                <c:pt idx="233">
                  <c:v>1492</c:v>
                </c:pt>
                <c:pt idx="234">
                  <c:v>1493</c:v>
                </c:pt>
                <c:pt idx="235">
                  <c:v>1494</c:v>
                </c:pt>
                <c:pt idx="236">
                  <c:v>1495</c:v>
                </c:pt>
                <c:pt idx="237">
                  <c:v>1496</c:v>
                </c:pt>
                <c:pt idx="238">
                  <c:v>1497</c:v>
                </c:pt>
                <c:pt idx="239">
                  <c:v>1498</c:v>
                </c:pt>
                <c:pt idx="240">
                  <c:v>1499</c:v>
                </c:pt>
                <c:pt idx="241">
                  <c:v>1500</c:v>
                </c:pt>
                <c:pt idx="242">
                  <c:v>1501</c:v>
                </c:pt>
                <c:pt idx="243">
                  <c:v>1502</c:v>
                </c:pt>
                <c:pt idx="244">
                  <c:v>1503</c:v>
                </c:pt>
                <c:pt idx="245">
                  <c:v>1504</c:v>
                </c:pt>
                <c:pt idx="246">
                  <c:v>1505</c:v>
                </c:pt>
                <c:pt idx="247">
                  <c:v>1506</c:v>
                </c:pt>
                <c:pt idx="248">
                  <c:v>1507</c:v>
                </c:pt>
                <c:pt idx="249">
                  <c:v>1508</c:v>
                </c:pt>
                <c:pt idx="250">
                  <c:v>1509</c:v>
                </c:pt>
                <c:pt idx="251">
                  <c:v>1510</c:v>
                </c:pt>
                <c:pt idx="252">
                  <c:v>1511</c:v>
                </c:pt>
                <c:pt idx="253">
                  <c:v>1512</c:v>
                </c:pt>
                <c:pt idx="254">
                  <c:v>1513</c:v>
                </c:pt>
                <c:pt idx="255">
                  <c:v>1514</c:v>
                </c:pt>
                <c:pt idx="256">
                  <c:v>1515</c:v>
                </c:pt>
                <c:pt idx="257">
                  <c:v>1516</c:v>
                </c:pt>
                <c:pt idx="258">
                  <c:v>1517</c:v>
                </c:pt>
                <c:pt idx="259">
                  <c:v>1518</c:v>
                </c:pt>
                <c:pt idx="260">
                  <c:v>1519</c:v>
                </c:pt>
                <c:pt idx="261">
                  <c:v>1520</c:v>
                </c:pt>
                <c:pt idx="262">
                  <c:v>1521</c:v>
                </c:pt>
                <c:pt idx="263">
                  <c:v>1522</c:v>
                </c:pt>
                <c:pt idx="264">
                  <c:v>1523</c:v>
                </c:pt>
                <c:pt idx="265">
                  <c:v>1524</c:v>
                </c:pt>
                <c:pt idx="266">
                  <c:v>1525</c:v>
                </c:pt>
                <c:pt idx="267">
                  <c:v>1526</c:v>
                </c:pt>
                <c:pt idx="268">
                  <c:v>1527</c:v>
                </c:pt>
                <c:pt idx="269">
                  <c:v>1528</c:v>
                </c:pt>
                <c:pt idx="270">
                  <c:v>1529</c:v>
                </c:pt>
                <c:pt idx="271">
                  <c:v>1530</c:v>
                </c:pt>
                <c:pt idx="272">
                  <c:v>1531</c:v>
                </c:pt>
                <c:pt idx="273">
                  <c:v>1532</c:v>
                </c:pt>
                <c:pt idx="274">
                  <c:v>1533</c:v>
                </c:pt>
                <c:pt idx="275">
                  <c:v>1534</c:v>
                </c:pt>
                <c:pt idx="276">
                  <c:v>1535</c:v>
                </c:pt>
                <c:pt idx="277">
                  <c:v>1536</c:v>
                </c:pt>
                <c:pt idx="278">
                  <c:v>1537</c:v>
                </c:pt>
                <c:pt idx="279">
                  <c:v>1538</c:v>
                </c:pt>
                <c:pt idx="280">
                  <c:v>1539</c:v>
                </c:pt>
                <c:pt idx="281">
                  <c:v>1540</c:v>
                </c:pt>
                <c:pt idx="282">
                  <c:v>1541</c:v>
                </c:pt>
                <c:pt idx="283">
                  <c:v>1542</c:v>
                </c:pt>
                <c:pt idx="284">
                  <c:v>1543</c:v>
                </c:pt>
                <c:pt idx="285">
                  <c:v>1544</c:v>
                </c:pt>
                <c:pt idx="286">
                  <c:v>1545</c:v>
                </c:pt>
                <c:pt idx="287">
                  <c:v>1546</c:v>
                </c:pt>
                <c:pt idx="288">
                  <c:v>1547</c:v>
                </c:pt>
                <c:pt idx="289">
                  <c:v>1548</c:v>
                </c:pt>
                <c:pt idx="290">
                  <c:v>1549</c:v>
                </c:pt>
                <c:pt idx="291">
                  <c:v>1550</c:v>
                </c:pt>
                <c:pt idx="292">
                  <c:v>1551</c:v>
                </c:pt>
                <c:pt idx="293">
                  <c:v>1552</c:v>
                </c:pt>
                <c:pt idx="294">
                  <c:v>1553</c:v>
                </c:pt>
                <c:pt idx="295">
                  <c:v>1554</c:v>
                </c:pt>
                <c:pt idx="296">
                  <c:v>1555</c:v>
                </c:pt>
                <c:pt idx="297">
                  <c:v>1556</c:v>
                </c:pt>
                <c:pt idx="298">
                  <c:v>1557</c:v>
                </c:pt>
                <c:pt idx="299">
                  <c:v>1558</c:v>
                </c:pt>
                <c:pt idx="300">
                  <c:v>1559</c:v>
                </c:pt>
                <c:pt idx="301">
                  <c:v>1560</c:v>
                </c:pt>
                <c:pt idx="302">
                  <c:v>1561</c:v>
                </c:pt>
                <c:pt idx="303">
                  <c:v>1562</c:v>
                </c:pt>
                <c:pt idx="304">
                  <c:v>1563</c:v>
                </c:pt>
                <c:pt idx="305">
                  <c:v>1564</c:v>
                </c:pt>
                <c:pt idx="306">
                  <c:v>1565</c:v>
                </c:pt>
                <c:pt idx="307">
                  <c:v>1566</c:v>
                </c:pt>
                <c:pt idx="308">
                  <c:v>1567</c:v>
                </c:pt>
                <c:pt idx="309">
                  <c:v>1568</c:v>
                </c:pt>
                <c:pt idx="310">
                  <c:v>1569</c:v>
                </c:pt>
                <c:pt idx="311">
                  <c:v>1570</c:v>
                </c:pt>
                <c:pt idx="312">
                  <c:v>1571</c:v>
                </c:pt>
                <c:pt idx="313">
                  <c:v>1572</c:v>
                </c:pt>
                <c:pt idx="314">
                  <c:v>1573</c:v>
                </c:pt>
                <c:pt idx="315">
                  <c:v>1574</c:v>
                </c:pt>
                <c:pt idx="316">
                  <c:v>1575</c:v>
                </c:pt>
                <c:pt idx="317">
                  <c:v>1576</c:v>
                </c:pt>
                <c:pt idx="318">
                  <c:v>1577</c:v>
                </c:pt>
                <c:pt idx="319">
                  <c:v>1578</c:v>
                </c:pt>
                <c:pt idx="320">
                  <c:v>1579</c:v>
                </c:pt>
                <c:pt idx="321">
                  <c:v>1580</c:v>
                </c:pt>
                <c:pt idx="322">
                  <c:v>1581</c:v>
                </c:pt>
                <c:pt idx="323">
                  <c:v>1582</c:v>
                </c:pt>
                <c:pt idx="324">
                  <c:v>1583</c:v>
                </c:pt>
                <c:pt idx="325">
                  <c:v>1584</c:v>
                </c:pt>
                <c:pt idx="326">
                  <c:v>1585</c:v>
                </c:pt>
                <c:pt idx="327">
                  <c:v>1586</c:v>
                </c:pt>
                <c:pt idx="328">
                  <c:v>1587</c:v>
                </c:pt>
                <c:pt idx="329">
                  <c:v>1588</c:v>
                </c:pt>
                <c:pt idx="330">
                  <c:v>1589</c:v>
                </c:pt>
                <c:pt idx="331">
                  <c:v>1590</c:v>
                </c:pt>
                <c:pt idx="332">
                  <c:v>1591</c:v>
                </c:pt>
                <c:pt idx="333">
                  <c:v>1592</c:v>
                </c:pt>
                <c:pt idx="334">
                  <c:v>1593</c:v>
                </c:pt>
                <c:pt idx="335">
                  <c:v>1594</c:v>
                </c:pt>
                <c:pt idx="336">
                  <c:v>1595</c:v>
                </c:pt>
                <c:pt idx="337">
                  <c:v>1596</c:v>
                </c:pt>
                <c:pt idx="338">
                  <c:v>1597</c:v>
                </c:pt>
                <c:pt idx="339">
                  <c:v>1598</c:v>
                </c:pt>
                <c:pt idx="340">
                  <c:v>1599</c:v>
                </c:pt>
                <c:pt idx="341">
                  <c:v>1600</c:v>
                </c:pt>
                <c:pt idx="342">
                  <c:v>1601</c:v>
                </c:pt>
                <c:pt idx="343">
                  <c:v>1602</c:v>
                </c:pt>
                <c:pt idx="344">
                  <c:v>1603</c:v>
                </c:pt>
                <c:pt idx="345">
                  <c:v>1604</c:v>
                </c:pt>
                <c:pt idx="346">
                  <c:v>1605</c:v>
                </c:pt>
                <c:pt idx="347">
                  <c:v>1606</c:v>
                </c:pt>
                <c:pt idx="348">
                  <c:v>1607</c:v>
                </c:pt>
                <c:pt idx="349">
                  <c:v>1608</c:v>
                </c:pt>
                <c:pt idx="350">
                  <c:v>1609</c:v>
                </c:pt>
                <c:pt idx="351">
                  <c:v>1610</c:v>
                </c:pt>
                <c:pt idx="352">
                  <c:v>1611</c:v>
                </c:pt>
                <c:pt idx="353">
                  <c:v>1612</c:v>
                </c:pt>
                <c:pt idx="354">
                  <c:v>1613</c:v>
                </c:pt>
                <c:pt idx="355">
                  <c:v>1614</c:v>
                </c:pt>
                <c:pt idx="356">
                  <c:v>1615</c:v>
                </c:pt>
                <c:pt idx="357">
                  <c:v>1616</c:v>
                </c:pt>
                <c:pt idx="358">
                  <c:v>1617</c:v>
                </c:pt>
                <c:pt idx="359">
                  <c:v>1618</c:v>
                </c:pt>
                <c:pt idx="360">
                  <c:v>1619</c:v>
                </c:pt>
                <c:pt idx="361">
                  <c:v>1620</c:v>
                </c:pt>
                <c:pt idx="362">
                  <c:v>1621</c:v>
                </c:pt>
                <c:pt idx="363">
                  <c:v>1622</c:v>
                </c:pt>
                <c:pt idx="364">
                  <c:v>1623</c:v>
                </c:pt>
                <c:pt idx="365">
                  <c:v>1624</c:v>
                </c:pt>
                <c:pt idx="366">
                  <c:v>1625</c:v>
                </c:pt>
                <c:pt idx="367">
                  <c:v>1626</c:v>
                </c:pt>
                <c:pt idx="368">
                  <c:v>1627</c:v>
                </c:pt>
                <c:pt idx="369">
                  <c:v>1628</c:v>
                </c:pt>
                <c:pt idx="370">
                  <c:v>1629</c:v>
                </c:pt>
                <c:pt idx="371">
                  <c:v>1630</c:v>
                </c:pt>
                <c:pt idx="372">
                  <c:v>1631</c:v>
                </c:pt>
                <c:pt idx="373">
                  <c:v>1632</c:v>
                </c:pt>
                <c:pt idx="374">
                  <c:v>1633</c:v>
                </c:pt>
                <c:pt idx="375">
                  <c:v>1634</c:v>
                </c:pt>
                <c:pt idx="376">
                  <c:v>1635</c:v>
                </c:pt>
                <c:pt idx="377">
                  <c:v>1636</c:v>
                </c:pt>
                <c:pt idx="378">
                  <c:v>1637</c:v>
                </c:pt>
                <c:pt idx="379">
                  <c:v>1638</c:v>
                </c:pt>
                <c:pt idx="380">
                  <c:v>1639</c:v>
                </c:pt>
                <c:pt idx="381">
                  <c:v>1640</c:v>
                </c:pt>
                <c:pt idx="382">
                  <c:v>1641</c:v>
                </c:pt>
                <c:pt idx="383">
                  <c:v>1642</c:v>
                </c:pt>
                <c:pt idx="384">
                  <c:v>1643</c:v>
                </c:pt>
                <c:pt idx="385">
                  <c:v>1644</c:v>
                </c:pt>
                <c:pt idx="386">
                  <c:v>1645</c:v>
                </c:pt>
                <c:pt idx="387">
                  <c:v>1646</c:v>
                </c:pt>
                <c:pt idx="388">
                  <c:v>1647</c:v>
                </c:pt>
                <c:pt idx="389">
                  <c:v>1648</c:v>
                </c:pt>
                <c:pt idx="390">
                  <c:v>1649</c:v>
                </c:pt>
                <c:pt idx="391">
                  <c:v>1650</c:v>
                </c:pt>
                <c:pt idx="392">
                  <c:v>1651</c:v>
                </c:pt>
                <c:pt idx="393">
                  <c:v>1652</c:v>
                </c:pt>
                <c:pt idx="394">
                  <c:v>1653</c:v>
                </c:pt>
                <c:pt idx="395">
                  <c:v>1654</c:v>
                </c:pt>
                <c:pt idx="396">
                  <c:v>1655</c:v>
                </c:pt>
                <c:pt idx="397">
                  <c:v>1656</c:v>
                </c:pt>
                <c:pt idx="398">
                  <c:v>1657</c:v>
                </c:pt>
                <c:pt idx="399">
                  <c:v>1658</c:v>
                </c:pt>
                <c:pt idx="400">
                  <c:v>1659</c:v>
                </c:pt>
                <c:pt idx="401">
                  <c:v>1660</c:v>
                </c:pt>
                <c:pt idx="402">
                  <c:v>1661</c:v>
                </c:pt>
                <c:pt idx="403">
                  <c:v>1662</c:v>
                </c:pt>
                <c:pt idx="404">
                  <c:v>1663</c:v>
                </c:pt>
                <c:pt idx="405">
                  <c:v>1664</c:v>
                </c:pt>
                <c:pt idx="406">
                  <c:v>1665</c:v>
                </c:pt>
                <c:pt idx="407">
                  <c:v>1666</c:v>
                </c:pt>
                <c:pt idx="408">
                  <c:v>1667</c:v>
                </c:pt>
                <c:pt idx="409">
                  <c:v>1668</c:v>
                </c:pt>
                <c:pt idx="410">
                  <c:v>1669</c:v>
                </c:pt>
                <c:pt idx="411">
                  <c:v>1670</c:v>
                </c:pt>
                <c:pt idx="412">
                  <c:v>1671</c:v>
                </c:pt>
                <c:pt idx="413">
                  <c:v>1672</c:v>
                </c:pt>
                <c:pt idx="414">
                  <c:v>1673</c:v>
                </c:pt>
                <c:pt idx="415">
                  <c:v>1674</c:v>
                </c:pt>
                <c:pt idx="416">
                  <c:v>1675</c:v>
                </c:pt>
                <c:pt idx="417">
                  <c:v>1676</c:v>
                </c:pt>
                <c:pt idx="418">
                  <c:v>1677</c:v>
                </c:pt>
                <c:pt idx="419">
                  <c:v>1678</c:v>
                </c:pt>
                <c:pt idx="420">
                  <c:v>1679</c:v>
                </c:pt>
                <c:pt idx="421">
                  <c:v>1680</c:v>
                </c:pt>
                <c:pt idx="422">
                  <c:v>1681</c:v>
                </c:pt>
                <c:pt idx="423">
                  <c:v>1682</c:v>
                </c:pt>
                <c:pt idx="424">
                  <c:v>1683</c:v>
                </c:pt>
                <c:pt idx="425">
                  <c:v>1684</c:v>
                </c:pt>
                <c:pt idx="426">
                  <c:v>1685</c:v>
                </c:pt>
                <c:pt idx="427">
                  <c:v>1686</c:v>
                </c:pt>
                <c:pt idx="428">
                  <c:v>1687</c:v>
                </c:pt>
                <c:pt idx="429">
                  <c:v>1688</c:v>
                </c:pt>
                <c:pt idx="430">
                  <c:v>1689</c:v>
                </c:pt>
                <c:pt idx="431">
                  <c:v>1690</c:v>
                </c:pt>
                <c:pt idx="432">
                  <c:v>1691</c:v>
                </c:pt>
                <c:pt idx="433">
                  <c:v>1692</c:v>
                </c:pt>
                <c:pt idx="434">
                  <c:v>1693</c:v>
                </c:pt>
                <c:pt idx="435">
                  <c:v>1694</c:v>
                </c:pt>
                <c:pt idx="436">
                  <c:v>1695</c:v>
                </c:pt>
                <c:pt idx="437">
                  <c:v>1696</c:v>
                </c:pt>
                <c:pt idx="438">
                  <c:v>1697</c:v>
                </c:pt>
                <c:pt idx="439">
                  <c:v>1698</c:v>
                </c:pt>
                <c:pt idx="440">
                  <c:v>1699</c:v>
                </c:pt>
                <c:pt idx="441">
                  <c:v>1700</c:v>
                </c:pt>
                <c:pt idx="442">
                  <c:v>1701</c:v>
                </c:pt>
                <c:pt idx="443">
                  <c:v>1702</c:v>
                </c:pt>
                <c:pt idx="444">
                  <c:v>1703</c:v>
                </c:pt>
                <c:pt idx="445">
                  <c:v>1704</c:v>
                </c:pt>
                <c:pt idx="446">
                  <c:v>1705</c:v>
                </c:pt>
                <c:pt idx="447">
                  <c:v>1706</c:v>
                </c:pt>
                <c:pt idx="448">
                  <c:v>1707</c:v>
                </c:pt>
                <c:pt idx="449">
                  <c:v>1708</c:v>
                </c:pt>
                <c:pt idx="450">
                  <c:v>1709</c:v>
                </c:pt>
                <c:pt idx="451">
                  <c:v>1710</c:v>
                </c:pt>
                <c:pt idx="452">
                  <c:v>1711</c:v>
                </c:pt>
                <c:pt idx="453">
                  <c:v>1712</c:v>
                </c:pt>
                <c:pt idx="454">
                  <c:v>1713</c:v>
                </c:pt>
                <c:pt idx="455">
                  <c:v>1714</c:v>
                </c:pt>
                <c:pt idx="456">
                  <c:v>1715</c:v>
                </c:pt>
                <c:pt idx="457">
                  <c:v>1716</c:v>
                </c:pt>
                <c:pt idx="458">
                  <c:v>1717</c:v>
                </c:pt>
                <c:pt idx="459">
                  <c:v>1718</c:v>
                </c:pt>
                <c:pt idx="460">
                  <c:v>1719</c:v>
                </c:pt>
                <c:pt idx="461">
                  <c:v>1720</c:v>
                </c:pt>
                <c:pt idx="462">
                  <c:v>1721</c:v>
                </c:pt>
                <c:pt idx="463">
                  <c:v>1722</c:v>
                </c:pt>
                <c:pt idx="464">
                  <c:v>1723</c:v>
                </c:pt>
                <c:pt idx="465">
                  <c:v>1724</c:v>
                </c:pt>
                <c:pt idx="466">
                  <c:v>1725</c:v>
                </c:pt>
                <c:pt idx="467">
                  <c:v>1726</c:v>
                </c:pt>
                <c:pt idx="468">
                  <c:v>1727</c:v>
                </c:pt>
                <c:pt idx="469">
                  <c:v>1728</c:v>
                </c:pt>
                <c:pt idx="470">
                  <c:v>1729</c:v>
                </c:pt>
                <c:pt idx="471">
                  <c:v>1730</c:v>
                </c:pt>
                <c:pt idx="472">
                  <c:v>1731</c:v>
                </c:pt>
                <c:pt idx="473">
                  <c:v>1732</c:v>
                </c:pt>
                <c:pt idx="474">
                  <c:v>1733</c:v>
                </c:pt>
                <c:pt idx="475">
                  <c:v>1734</c:v>
                </c:pt>
                <c:pt idx="476">
                  <c:v>1735</c:v>
                </c:pt>
                <c:pt idx="477">
                  <c:v>1736</c:v>
                </c:pt>
                <c:pt idx="478">
                  <c:v>1737</c:v>
                </c:pt>
                <c:pt idx="479">
                  <c:v>1738</c:v>
                </c:pt>
                <c:pt idx="480">
                  <c:v>1739</c:v>
                </c:pt>
                <c:pt idx="481">
                  <c:v>1740</c:v>
                </c:pt>
                <c:pt idx="482">
                  <c:v>1741</c:v>
                </c:pt>
                <c:pt idx="483">
                  <c:v>1742</c:v>
                </c:pt>
                <c:pt idx="484">
                  <c:v>1743</c:v>
                </c:pt>
                <c:pt idx="485">
                  <c:v>1744</c:v>
                </c:pt>
                <c:pt idx="486">
                  <c:v>1745</c:v>
                </c:pt>
                <c:pt idx="487">
                  <c:v>1746</c:v>
                </c:pt>
                <c:pt idx="488">
                  <c:v>1747</c:v>
                </c:pt>
                <c:pt idx="489">
                  <c:v>1748</c:v>
                </c:pt>
                <c:pt idx="490">
                  <c:v>1749</c:v>
                </c:pt>
                <c:pt idx="491">
                  <c:v>1750</c:v>
                </c:pt>
                <c:pt idx="492">
                  <c:v>1751</c:v>
                </c:pt>
                <c:pt idx="493">
                  <c:v>1752</c:v>
                </c:pt>
                <c:pt idx="494">
                  <c:v>1753</c:v>
                </c:pt>
                <c:pt idx="495">
                  <c:v>1754</c:v>
                </c:pt>
                <c:pt idx="496">
                  <c:v>1755</c:v>
                </c:pt>
                <c:pt idx="497">
                  <c:v>1756</c:v>
                </c:pt>
                <c:pt idx="498">
                  <c:v>1757</c:v>
                </c:pt>
                <c:pt idx="499">
                  <c:v>1758</c:v>
                </c:pt>
                <c:pt idx="500">
                  <c:v>1759</c:v>
                </c:pt>
                <c:pt idx="501">
                  <c:v>1760</c:v>
                </c:pt>
                <c:pt idx="502">
                  <c:v>1761</c:v>
                </c:pt>
                <c:pt idx="503">
                  <c:v>1762</c:v>
                </c:pt>
                <c:pt idx="504">
                  <c:v>1763</c:v>
                </c:pt>
                <c:pt idx="505">
                  <c:v>1764</c:v>
                </c:pt>
                <c:pt idx="506">
                  <c:v>1765</c:v>
                </c:pt>
                <c:pt idx="507">
                  <c:v>1766</c:v>
                </c:pt>
                <c:pt idx="508">
                  <c:v>1767</c:v>
                </c:pt>
                <c:pt idx="509">
                  <c:v>1768</c:v>
                </c:pt>
                <c:pt idx="510">
                  <c:v>1769</c:v>
                </c:pt>
                <c:pt idx="511">
                  <c:v>1770</c:v>
                </c:pt>
                <c:pt idx="512">
                  <c:v>1771</c:v>
                </c:pt>
                <c:pt idx="513">
                  <c:v>1772</c:v>
                </c:pt>
                <c:pt idx="514">
                  <c:v>1773</c:v>
                </c:pt>
                <c:pt idx="515">
                  <c:v>1774</c:v>
                </c:pt>
                <c:pt idx="516">
                  <c:v>1775</c:v>
                </c:pt>
                <c:pt idx="517">
                  <c:v>1776</c:v>
                </c:pt>
                <c:pt idx="518">
                  <c:v>1777</c:v>
                </c:pt>
                <c:pt idx="519">
                  <c:v>1778</c:v>
                </c:pt>
                <c:pt idx="520">
                  <c:v>1779</c:v>
                </c:pt>
                <c:pt idx="521">
                  <c:v>1780</c:v>
                </c:pt>
                <c:pt idx="522">
                  <c:v>1781</c:v>
                </c:pt>
                <c:pt idx="523">
                  <c:v>1782</c:v>
                </c:pt>
                <c:pt idx="524">
                  <c:v>1783</c:v>
                </c:pt>
                <c:pt idx="525">
                  <c:v>1784</c:v>
                </c:pt>
                <c:pt idx="526">
                  <c:v>1785</c:v>
                </c:pt>
                <c:pt idx="527">
                  <c:v>1786</c:v>
                </c:pt>
                <c:pt idx="528">
                  <c:v>1787</c:v>
                </c:pt>
                <c:pt idx="529">
                  <c:v>1788</c:v>
                </c:pt>
                <c:pt idx="530">
                  <c:v>1789</c:v>
                </c:pt>
                <c:pt idx="531">
                  <c:v>1790</c:v>
                </c:pt>
                <c:pt idx="532">
                  <c:v>1791</c:v>
                </c:pt>
                <c:pt idx="533">
                  <c:v>1792</c:v>
                </c:pt>
                <c:pt idx="534">
                  <c:v>1793</c:v>
                </c:pt>
                <c:pt idx="535">
                  <c:v>1794</c:v>
                </c:pt>
                <c:pt idx="536">
                  <c:v>1795</c:v>
                </c:pt>
                <c:pt idx="537">
                  <c:v>1796</c:v>
                </c:pt>
                <c:pt idx="538">
                  <c:v>1797</c:v>
                </c:pt>
                <c:pt idx="539">
                  <c:v>1798</c:v>
                </c:pt>
                <c:pt idx="540">
                  <c:v>1799</c:v>
                </c:pt>
                <c:pt idx="541">
                  <c:v>1800</c:v>
                </c:pt>
                <c:pt idx="542">
                  <c:v>1801</c:v>
                </c:pt>
                <c:pt idx="543">
                  <c:v>1802</c:v>
                </c:pt>
                <c:pt idx="544">
                  <c:v>1803</c:v>
                </c:pt>
                <c:pt idx="545">
                  <c:v>1804</c:v>
                </c:pt>
                <c:pt idx="546">
                  <c:v>1805</c:v>
                </c:pt>
                <c:pt idx="547">
                  <c:v>1806</c:v>
                </c:pt>
                <c:pt idx="548">
                  <c:v>1807</c:v>
                </c:pt>
                <c:pt idx="549">
                  <c:v>1808</c:v>
                </c:pt>
                <c:pt idx="550">
                  <c:v>1809</c:v>
                </c:pt>
                <c:pt idx="551">
                  <c:v>1810</c:v>
                </c:pt>
                <c:pt idx="552">
                  <c:v>1811</c:v>
                </c:pt>
                <c:pt idx="553">
                  <c:v>1812</c:v>
                </c:pt>
                <c:pt idx="554">
                  <c:v>1813</c:v>
                </c:pt>
                <c:pt idx="555">
                  <c:v>1814</c:v>
                </c:pt>
                <c:pt idx="556">
                  <c:v>1815</c:v>
                </c:pt>
                <c:pt idx="557">
                  <c:v>1816</c:v>
                </c:pt>
                <c:pt idx="558">
                  <c:v>1817</c:v>
                </c:pt>
                <c:pt idx="559">
                  <c:v>1818</c:v>
                </c:pt>
                <c:pt idx="560">
                  <c:v>1819</c:v>
                </c:pt>
                <c:pt idx="561">
                  <c:v>1820</c:v>
                </c:pt>
                <c:pt idx="562">
                  <c:v>1821</c:v>
                </c:pt>
                <c:pt idx="563">
                  <c:v>1822</c:v>
                </c:pt>
                <c:pt idx="564">
                  <c:v>1823</c:v>
                </c:pt>
                <c:pt idx="565">
                  <c:v>1824</c:v>
                </c:pt>
                <c:pt idx="566">
                  <c:v>1825</c:v>
                </c:pt>
                <c:pt idx="567">
                  <c:v>1826</c:v>
                </c:pt>
                <c:pt idx="568">
                  <c:v>1827</c:v>
                </c:pt>
                <c:pt idx="569">
                  <c:v>1828</c:v>
                </c:pt>
                <c:pt idx="570">
                  <c:v>1829</c:v>
                </c:pt>
                <c:pt idx="571">
                  <c:v>1830</c:v>
                </c:pt>
                <c:pt idx="572">
                  <c:v>1831</c:v>
                </c:pt>
                <c:pt idx="573">
                  <c:v>1832</c:v>
                </c:pt>
                <c:pt idx="574">
                  <c:v>1833</c:v>
                </c:pt>
                <c:pt idx="575">
                  <c:v>1834</c:v>
                </c:pt>
                <c:pt idx="576">
                  <c:v>1835</c:v>
                </c:pt>
                <c:pt idx="577">
                  <c:v>1836</c:v>
                </c:pt>
                <c:pt idx="578">
                  <c:v>1837</c:v>
                </c:pt>
                <c:pt idx="579">
                  <c:v>1838</c:v>
                </c:pt>
                <c:pt idx="580">
                  <c:v>1839</c:v>
                </c:pt>
                <c:pt idx="581">
                  <c:v>1840</c:v>
                </c:pt>
                <c:pt idx="582">
                  <c:v>1841</c:v>
                </c:pt>
                <c:pt idx="583">
                  <c:v>1842</c:v>
                </c:pt>
                <c:pt idx="584">
                  <c:v>1843</c:v>
                </c:pt>
                <c:pt idx="585">
                  <c:v>1844</c:v>
                </c:pt>
                <c:pt idx="586">
                  <c:v>1845</c:v>
                </c:pt>
                <c:pt idx="587">
                  <c:v>1846</c:v>
                </c:pt>
                <c:pt idx="588">
                  <c:v>1847</c:v>
                </c:pt>
                <c:pt idx="589">
                  <c:v>1848</c:v>
                </c:pt>
                <c:pt idx="590">
                  <c:v>1849</c:v>
                </c:pt>
                <c:pt idx="591">
                  <c:v>1850</c:v>
                </c:pt>
                <c:pt idx="592">
                  <c:v>1851</c:v>
                </c:pt>
                <c:pt idx="593">
                  <c:v>1852</c:v>
                </c:pt>
                <c:pt idx="594">
                  <c:v>1853</c:v>
                </c:pt>
                <c:pt idx="595">
                  <c:v>1854</c:v>
                </c:pt>
                <c:pt idx="596">
                  <c:v>1855</c:v>
                </c:pt>
                <c:pt idx="597">
                  <c:v>1856</c:v>
                </c:pt>
                <c:pt idx="598">
                  <c:v>1857</c:v>
                </c:pt>
                <c:pt idx="599">
                  <c:v>1858</c:v>
                </c:pt>
                <c:pt idx="600">
                  <c:v>1859</c:v>
                </c:pt>
                <c:pt idx="601">
                  <c:v>1860</c:v>
                </c:pt>
                <c:pt idx="602">
                  <c:v>1861</c:v>
                </c:pt>
                <c:pt idx="603">
                  <c:v>1862</c:v>
                </c:pt>
                <c:pt idx="604">
                  <c:v>1863</c:v>
                </c:pt>
                <c:pt idx="605">
                  <c:v>1864</c:v>
                </c:pt>
                <c:pt idx="606">
                  <c:v>1865</c:v>
                </c:pt>
                <c:pt idx="607">
                  <c:v>1866</c:v>
                </c:pt>
                <c:pt idx="608">
                  <c:v>1867</c:v>
                </c:pt>
                <c:pt idx="609">
                  <c:v>1868</c:v>
                </c:pt>
                <c:pt idx="610">
                  <c:v>1869</c:v>
                </c:pt>
                <c:pt idx="611">
                  <c:v>1870</c:v>
                </c:pt>
                <c:pt idx="612">
                  <c:v>1871</c:v>
                </c:pt>
                <c:pt idx="613">
                  <c:v>1872</c:v>
                </c:pt>
                <c:pt idx="614">
                  <c:v>1873</c:v>
                </c:pt>
                <c:pt idx="615">
                  <c:v>1874</c:v>
                </c:pt>
                <c:pt idx="616">
                  <c:v>1875</c:v>
                </c:pt>
                <c:pt idx="617">
                  <c:v>1876</c:v>
                </c:pt>
                <c:pt idx="618">
                  <c:v>1877</c:v>
                </c:pt>
                <c:pt idx="619">
                  <c:v>1878</c:v>
                </c:pt>
                <c:pt idx="620">
                  <c:v>1879</c:v>
                </c:pt>
                <c:pt idx="621">
                  <c:v>1880</c:v>
                </c:pt>
                <c:pt idx="622">
                  <c:v>1881</c:v>
                </c:pt>
                <c:pt idx="623">
                  <c:v>1882</c:v>
                </c:pt>
                <c:pt idx="624">
                  <c:v>1883</c:v>
                </c:pt>
                <c:pt idx="625">
                  <c:v>1884</c:v>
                </c:pt>
                <c:pt idx="626">
                  <c:v>1885</c:v>
                </c:pt>
                <c:pt idx="627">
                  <c:v>1886</c:v>
                </c:pt>
                <c:pt idx="628">
                  <c:v>1887</c:v>
                </c:pt>
                <c:pt idx="629">
                  <c:v>1888</c:v>
                </c:pt>
                <c:pt idx="630">
                  <c:v>1889</c:v>
                </c:pt>
                <c:pt idx="631">
                  <c:v>1890</c:v>
                </c:pt>
                <c:pt idx="632">
                  <c:v>1891</c:v>
                </c:pt>
                <c:pt idx="633">
                  <c:v>1892</c:v>
                </c:pt>
                <c:pt idx="634">
                  <c:v>1893</c:v>
                </c:pt>
                <c:pt idx="635">
                  <c:v>1894</c:v>
                </c:pt>
                <c:pt idx="636">
                  <c:v>1895</c:v>
                </c:pt>
                <c:pt idx="637">
                  <c:v>1896</c:v>
                </c:pt>
                <c:pt idx="638">
                  <c:v>1897</c:v>
                </c:pt>
                <c:pt idx="639">
                  <c:v>1898</c:v>
                </c:pt>
                <c:pt idx="640">
                  <c:v>1899</c:v>
                </c:pt>
                <c:pt idx="641">
                  <c:v>1900</c:v>
                </c:pt>
                <c:pt idx="642">
                  <c:v>1901</c:v>
                </c:pt>
                <c:pt idx="643">
                  <c:v>1902</c:v>
                </c:pt>
                <c:pt idx="644">
                  <c:v>1903</c:v>
                </c:pt>
                <c:pt idx="645">
                  <c:v>1904</c:v>
                </c:pt>
                <c:pt idx="646">
                  <c:v>1905</c:v>
                </c:pt>
                <c:pt idx="647">
                  <c:v>1906</c:v>
                </c:pt>
                <c:pt idx="648">
                  <c:v>1907</c:v>
                </c:pt>
                <c:pt idx="649">
                  <c:v>1908</c:v>
                </c:pt>
                <c:pt idx="650">
                  <c:v>1909</c:v>
                </c:pt>
                <c:pt idx="651">
                  <c:v>1910</c:v>
                </c:pt>
                <c:pt idx="652">
                  <c:v>1911</c:v>
                </c:pt>
                <c:pt idx="653">
                  <c:v>1912</c:v>
                </c:pt>
                <c:pt idx="654">
                  <c:v>1913</c:v>
                </c:pt>
                <c:pt idx="655">
                  <c:v>1914</c:v>
                </c:pt>
                <c:pt idx="656">
                  <c:v>1915</c:v>
                </c:pt>
                <c:pt idx="657">
                  <c:v>1916</c:v>
                </c:pt>
                <c:pt idx="658">
                  <c:v>1917</c:v>
                </c:pt>
                <c:pt idx="659">
                  <c:v>1918</c:v>
                </c:pt>
                <c:pt idx="660">
                  <c:v>1919</c:v>
                </c:pt>
                <c:pt idx="661">
                  <c:v>1920</c:v>
                </c:pt>
                <c:pt idx="662">
                  <c:v>1921</c:v>
                </c:pt>
                <c:pt idx="663">
                  <c:v>1922</c:v>
                </c:pt>
                <c:pt idx="664">
                  <c:v>1923</c:v>
                </c:pt>
                <c:pt idx="665">
                  <c:v>1924</c:v>
                </c:pt>
                <c:pt idx="666">
                  <c:v>1925</c:v>
                </c:pt>
                <c:pt idx="667">
                  <c:v>1926</c:v>
                </c:pt>
                <c:pt idx="668">
                  <c:v>1927</c:v>
                </c:pt>
                <c:pt idx="669">
                  <c:v>1928</c:v>
                </c:pt>
                <c:pt idx="670">
                  <c:v>1929</c:v>
                </c:pt>
                <c:pt idx="671">
                  <c:v>1930</c:v>
                </c:pt>
                <c:pt idx="672">
                  <c:v>1931</c:v>
                </c:pt>
                <c:pt idx="673">
                  <c:v>1932</c:v>
                </c:pt>
                <c:pt idx="674">
                  <c:v>1933</c:v>
                </c:pt>
                <c:pt idx="675">
                  <c:v>1934</c:v>
                </c:pt>
                <c:pt idx="676">
                  <c:v>1935</c:v>
                </c:pt>
                <c:pt idx="677">
                  <c:v>1936</c:v>
                </c:pt>
              </c:numCache>
            </c:numRef>
          </c:xVal>
          <c:yVal>
            <c:numRef>
              <c:f>'Original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91885568"/>
        <c:axId val="91887488"/>
      </c:scatterChart>
      <c:valAx>
        <c:axId val="91885568"/>
        <c:scaling>
          <c:orientation val="minMax"/>
          <c:max val="1721"/>
          <c:min val="1491.9"/>
        </c:scaling>
        <c:axPos val="b"/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64255881241227"/>
              <c:y val="0.882008440520258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887488"/>
        <c:crossesAt val="10"/>
        <c:crossBetween val="midCat"/>
        <c:majorUnit val="19.079999999999988"/>
        <c:minorUnit val="9.5400000000000009"/>
      </c:valAx>
      <c:valAx>
        <c:axId val="91887488"/>
        <c:scaling>
          <c:logBase val="10"/>
          <c:orientation val="minMax"/>
          <c:max val="100"/>
          <c:min val="10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Wheat (pence per liter)</a:t>
                </a:r>
              </a:p>
            </c:rich>
          </c:tx>
          <c:layout>
            <c:manualLayout>
              <c:xMode val="edge"/>
              <c:yMode val="edge"/>
              <c:x val="2.2038597137834046E-2"/>
              <c:y val="0.2890863784982803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885568"/>
        <c:crossesAt val="1491.9"/>
        <c:crossBetween val="midCat"/>
        <c:majorUnit val="1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1180555555555562" footer="0.51180555555555562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Wheat Prices in England (5 year avr.)</a:t>
            </a:r>
          </a:p>
        </c:rich>
      </c:tx>
      <c:layout>
        <c:manualLayout>
          <c:xMode val="edge"/>
          <c:yMode val="edge"/>
          <c:x val="0.25068904244286228"/>
          <c:y val="3.539833206101385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570263497362955"/>
          <c:y val="0.22418943638642153"/>
          <c:w val="0.8360892789165828"/>
          <c:h val="0.57817275699655768"/>
        </c:manualLayout>
      </c:layout>
      <c:scatterChart>
        <c:scatterStyle val="lineMarker"/>
        <c:ser>
          <c:idx val="0"/>
          <c:order val="0"/>
          <c:tx>
            <c:strRef>
              <c:f>'Original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'Original Data'!$A$4:$A$681</c:f>
              <c:numCache>
                <c:formatCode>General</c:formatCode>
                <c:ptCount val="678"/>
                <c:pt idx="0">
                  <c:v>1259</c:v>
                </c:pt>
                <c:pt idx="1">
                  <c:v>1260</c:v>
                </c:pt>
                <c:pt idx="2">
                  <c:v>1261</c:v>
                </c:pt>
                <c:pt idx="3">
                  <c:v>1262</c:v>
                </c:pt>
                <c:pt idx="4">
                  <c:v>1263</c:v>
                </c:pt>
                <c:pt idx="5">
                  <c:v>1264</c:v>
                </c:pt>
                <c:pt idx="6">
                  <c:v>1265</c:v>
                </c:pt>
                <c:pt idx="7">
                  <c:v>1266</c:v>
                </c:pt>
                <c:pt idx="8">
                  <c:v>1267</c:v>
                </c:pt>
                <c:pt idx="9">
                  <c:v>1268</c:v>
                </c:pt>
                <c:pt idx="10">
                  <c:v>1269</c:v>
                </c:pt>
                <c:pt idx="11">
                  <c:v>1270</c:v>
                </c:pt>
                <c:pt idx="12">
                  <c:v>1271</c:v>
                </c:pt>
                <c:pt idx="13">
                  <c:v>1272</c:v>
                </c:pt>
                <c:pt idx="14">
                  <c:v>1273</c:v>
                </c:pt>
                <c:pt idx="15">
                  <c:v>1274</c:v>
                </c:pt>
                <c:pt idx="16">
                  <c:v>1275</c:v>
                </c:pt>
                <c:pt idx="17">
                  <c:v>1276</c:v>
                </c:pt>
                <c:pt idx="18">
                  <c:v>1277</c:v>
                </c:pt>
                <c:pt idx="19">
                  <c:v>1278</c:v>
                </c:pt>
                <c:pt idx="20">
                  <c:v>1279</c:v>
                </c:pt>
                <c:pt idx="21">
                  <c:v>1280</c:v>
                </c:pt>
                <c:pt idx="22">
                  <c:v>1281</c:v>
                </c:pt>
                <c:pt idx="23">
                  <c:v>1282</c:v>
                </c:pt>
                <c:pt idx="24">
                  <c:v>1283</c:v>
                </c:pt>
                <c:pt idx="25">
                  <c:v>1284</c:v>
                </c:pt>
                <c:pt idx="26">
                  <c:v>1285</c:v>
                </c:pt>
                <c:pt idx="27">
                  <c:v>1286</c:v>
                </c:pt>
                <c:pt idx="28">
                  <c:v>1287</c:v>
                </c:pt>
                <c:pt idx="29">
                  <c:v>1288</c:v>
                </c:pt>
                <c:pt idx="30">
                  <c:v>1289</c:v>
                </c:pt>
                <c:pt idx="31">
                  <c:v>1290</c:v>
                </c:pt>
                <c:pt idx="32">
                  <c:v>1291</c:v>
                </c:pt>
                <c:pt idx="33">
                  <c:v>1292</c:v>
                </c:pt>
                <c:pt idx="34">
                  <c:v>1293</c:v>
                </c:pt>
                <c:pt idx="35">
                  <c:v>1294</c:v>
                </c:pt>
                <c:pt idx="36">
                  <c:v>1295</c:v>
                </c:pt>
                <c:pt idx="37">
                  <c:v>1296</c:v>
                </c:pt>
                <c:pt idx="38">
                  <c:v>1297</c:v>
                </c:pt>
                <c:pt idx="39">
                  <c:v>1298</c:v>
                </c:pt>
                <c:pt idx="40">
                  <c:v>1299</c:v>
                </c:pt>
                <c:pt idx="41">
                  <c:v>1300</c:v>
                </c:pt>
                <c:pt idx="42">
                  <c:v>1301</c:v>
                </c:pt>
                <c:pt idx="43">
                  <c:v>1302</c:v>
                </c:pt>
                <c:pt idx="44">
                  <c:v>1303</c:v>
                </c:pt>
                <c:pt idx="45">
                  <c:v>1304</c:v>
                </c:pt>
                <c:pt idx="46">
                  <c:v>1305</c:v>
                </c:pt>
                <c:pt idx="47">
                  <c:v>1306</c:v>
                </c:pt>
                <c:pt idx="48">
                  <c:v>1307</c:v>
                </c:pt>
                <c:pt idx="49">
                  <c:v>1308</c:v>
                </c:pt>
                <c:pt idx="50">
                  <c:v>1309</c:v>
                </c:pt>
                <c:pt idx="51">
                  <c:v>1310</c:v>
                </c:pt>
                <c:pt idx="52">
                  <c:v>1311</c:v>
                </c:pt>
                <c:pt idx="53">
                  <c:v>1312</c:v>
                </c:pt>
                <c:pt idx="54">
                  <c:v>1313</c:v>
                </c:pt>
                <c:pt idx="55">
                  <c:v>1314</c:v>
                </c:pt>
                <c:pt idx="56">
                  <c:v>1315</c:v>
                </c:pt>
                <c:pt idx="57">
                  <c:v>1316</c:v>
                </c:pt>
                <c:pt idx="58">
                  <c:v>1317</c:v>
                </c:pt>
                <c:pt idx="59">
                  <c:v>1318</c:v>
                </c:pt>
                <c:pt idx="60">
                  <c:v>1319</c:v>
                </c:pt>
                <c:pt idx="61">
                  <c:v>1320</c:v>
                </c:pt>
                <c:pt idx="62">
                  <c:v>1321</c:v>
                </c:pt>
                <c:pt idx="63">
                  <c:v>1322</c:v>
                </c:pt>
                <c:pt idx="64">
                  <c:v>1323</c:v>
                </c:pt>
                <c:pt idx="65">
                  <c:v>1324</c:v>
                </c:pt>
                <c:pt idx="66">
                  <c:v>1325</c:v>
                </c:pt>
                <c:pt idx="67">
                  <c:v>1326</c:v>
                </c:pt>
                <c:pt idx="68">
                  <c:v>1327</c:v>
                </c:pt>
                <c:pt idx="69">
                  <c:v>1328</c:v>
                </c:pt>
                <c:pt idx="70">
                  <c:v>1329</c:v>
                </c:pt>
                <c:pt idx="71">
                  <c:v>1330</c:v>
                </c:pt>
                <c:pt idx="72">
                  <c:v>1331</c:v>
                </c:pt>
                <c:pt idx="73">
                  <c:v>1332</c:v>
                </c:pt>
                <c:pt idx="74">
                  <c:v>1333</c:v>
                </c:pt>
                <c:pt idx="75">
                  <c:v>1334</c:v>
                </c:pt>
                <c:pt idx="76">
                  <c:v>1335</c:v>
                </c:pt>
                <c:pt idx="77">
                  <c:v>1336</c:v>
                </c:pt>
                <c:pt idx="78">
                  <c:v>1337</c:v>
                </c:pt>
                <c:pt idx="79">
                  <c:v>1338</c:v>
                </c:pt>
                <c:pt idx="80">
                  <c:v>1339</c:v>
                </c:pt>
                <c:pt idx="81">
                  <c:v>1340</c:v>
                </c:pt>
                <c:pt idx="82">
                  <c:v>1341</c:v>
                </c:pt>
                <c:pt idx="83">
                  <c:v>1342</c:v>
                </c:pt>
                <c:pt idx="84">
                  <c:v>1343</c:v>
                </c:pt>
                <c:pt idx="85">
                  <c:v>1344</c:v>
                </c:pt>
                <c:pt idx="86">
                  <c:v>1345</c:v>
                </c:pt>
                <c:pt idx="87">
                  <c:v>1346</c:v>
                </c:pt>
                <c:pt idx="88">
                  <c:v>1347</c:v>
                </c:pt>
                <c:pt idx="89">
                  <c:v>1348</c:v>
                </c:pt>
                <c:pt idx="90">
                  <c:v>1349</c:v>
                </c:pt>
                <c:pt idx="91">
                  <c:v>1350</c:v>
                </c:pt>
                <c:pt idx="92">
                  <c:v>1351</c:v>
                </c:pt>
                <c:pt idx="93">
                  <c:v>1352</c:v>
                </c:pt>
                <c:pt idx="94">
                  <c:v>1353</c:v>
                </c:pt>
                <c:pt idx="95">
                  <c:v>1354</c:v>
                </c:pt>
                <c:pt idx="96">
                  <c:v>1355</c:v>
                </c:pt>
                <c:pt idx="97">
                  <c:v>1356</c:v>
                </c:pt>
                <c:pt idx="98">
                  <c:v>1357</c:v>
                </c:pt>
                <c:pt idx="99">
                  <c:v>1358</c:v>
                </c:pt>
                <c:pt idx="100">
                  <c:v>1359</c:v>
                </c:pt>
                <c:pt idx="101">
                  <c:v>1360</c:v>
                </c:pt>
                <c:pt idx="102">
                  <c:v>1361</c:v>
                </c:pt>
                <c:pt idx="103">
                  <c:v>1362</c:v>
                </c:pt>
                <c:pt idx="104">
                  <c:v>1363</c:v>
                </c:pt>
                <c:pt idx="105">
                  <c:v>1364</c:v>
                </c:pt>
                <c:pt idx="106">
                  <c:v>1365</c:v>
                </c:pt>
                <c:pt idx="107">
                  <c:v>1366</c:v>
                </c:pt>
                <c:pt idx="108">
                  <c:v>1367</c:v>
                </c:pt>
                <c:pt idx="109">
                  <c:v>1368</c:v>
                </c:pt>
                <c:pt idx="110">
                  <c:v>1369</c:v>
                </c:pt>
                <c:pt idx="111">
                  <c:v>1370</c:v>
                </c:pt>
                <c:pt idx="112">
                  <c:v>1371</c:v>
                </c:pt>
                <c:pt idx="113">
                  <c:v>1372</c:v>
                </c:pt>
                <c:pt idx="114">
                  <c:v>1373</c:v>
                </c:pt>
                <c:pt idx="115">
                  <c:v>1374</c:v>
                </c:pt>
                <c:pt idx="116">
                  <c:v>1375</c:v>
                </c:pt>
                <c:pt idx="117">
                  <c:v>1376</c:v>
                </c:pt>
                <c:pt idx="118">
                  <c:v>1377</c:v>
                </c:pt>
                <c:pt idx="119">
                  <c:v>1378</c:v>
                </c:pt>
                <c:pt idx="120">
                  <c:v>1379</c:v>
                </c:pt>
                <c:pt idx="121">
                  <c:v>1380</c:v>
                </c:pt>
                <c:pt idx="122">
                  <c:v>1381</c:v>
                </c:pt>
                <c:pt idx="123">
                  <c:v>1382</c:v>
                </c:pt>
                <c:pt idx="124">
                  <c:v>1383</c:v>
                </c:pt>
                <c:pt idx="125">
                  <c:v>1384</c:v>
                </c:pt>
                <c:pt idx="126">
                  <c:v>1385</c:v>
                </c:pt>
                <c:pt idx="127">
                  <c:v>1386</c:v>
                </c:pt>
                <c:pt idx="128">
                  <c:v>1387</c:v>
                </c:pt>
                <c:pt idx="129">
                  <c:v>1388</c:v>
                </c:pt>
                <c:pt idx="130">
                  <c:v>1389</c:v>
                </c:pt>
                <c:pt idx="131">
                  <c:v>1390</c:v>
                </c:pt>
                <c:pt idx="132">
                  <c:v>1391</c:v>
                </c:pt>
                <c:pt idx="133">
                  <c:v>1392</c:v>
                </c:pt>
                <c:pt idx="134">
                  <c:v>1393</c:v>
                </c:pt>
                <c:pt idx="135">
                  <c:v>1394</c:v>
                </c:pt>
                <c:pt idx="136">
                  <c:v>1395</c:v>
                </c:pt>
                <c:pt idx="137">
                  <c:v>1396</c:v>
                </c:pt>
                <c:pt idx="138">
                  <c:v>1397</c:v>
                </c:pt>
                <c:pt idx="139">
                  <c:v>1398</c:v>
                </c:pt>
                <c:pt idx="140">
                  <c:v>1399</c:v>
                </c:pt>
                <c:pt idx="141">
                  <c:v>1400</c:v>
                </c:pt>
                <c:pt idx="142">
                  <c:v>1401</c:v>
                </c:pt>
                <c:pt idx="143">
                  <c:v>1402</c:v>
                </c:pt>
                <c:pt idx="144">
                  <c:v>1403</c:v>
                </c:pt>
                <c:pt idx="145">
                  <c:v>1404</c:v>
                </c:pt>
                <c:pt idx="146">
                  <c:v>1405</c:v>
                </c:pt>
                <c:pt idx="147">
                  <c:v>1406</c:v>
                </c:pt>
                <c:pt idx="148">
                  <c:v>1407</c:v>
                </c:pt>
                <c:pt idx="149">
                  <c:v>1408</c:v>
                </c:pt>
                <c:pt idx="150">
                  <c:v>1409</c:v>
                </c:pt>
                <c:pt idx="151">
                  <c:v>1410</c:v>
                </c:pt>
                <c:pt idx="152">
                  <c:v>1411</c:v>
                </c:pt>
                <c:pt idx="153">
                  <c:v>1412</c:v>
                </c:pt>
                <c:pt idx="154">
                  <c:v>1413</c:v>
                </c:pt>
                <c:pt idx="155">
                  <c:v>1414</c:v>
                </c:pt>
                <c:pt idx="156">
                  <c:v>1415</c:v>
                </c:pt>
                <c:pt idx="157">
                  <c:v>1416</c:v>
                </c:pt>
                <c:pt idx="158">
                  <c:v>1417</c:v>
                </c:pt>
                <c:pt idx="159">
                  <c:v>1418</c:v>
                </c:pt>
                <c:pt idx="160">
                  <c:v>1419</c:v>
                </c:pt>
                <c:pt idx="161">
                  <c:v>1420</c:v>
                </c:pt>
                <c:pt idx="162">
                  <c:v>1421</c:v>
                </c:pt>
                <c:pt idx="163">
                  <c:v>1422</c:v>
                </c:pt>
                <c:pt idx="164">
                  <c:v>1423</c:v>
                </c:pt>
                <c:pt idx="165">
                  <c:v>1424</c:v>
                </c:pt>
                <c:pt idx="166">
                  <c:v>1425</c:v>
                </c:pt>
                <c:pt idx="167">
                  <c:v>1426</c:v>
                </c:pt>
                <c:pt idx="168">
                  <c:v>1427</c:v>
                </c:pt>
                <c:pt idx="169">
                  <c:v>1428</c:v>
                </c:pt>
                <c:pt idx="170">
                  <c:v>1429</c:v>
                </c:pt>
                <c:pt idx="171">
                  <c:v>1430</c:v>
                </c:pt>
                <c:pt idx="172">
                  <c:v>1431</c:v>
                </c:pt>
                <c:pt idx="173">
                  <c:v>1432</c:v>
                </c:pt>
                <c:pt idx="174">
                  <c:v>1433</c:v>
                </c:pt>
                <c:pt idx="175">
                  <c:v>1434</c:v>
                </c:pt>
                <c:pt idx="176">
                  <c:v>1435</c:v>
                </c:pt>
                <c:pt idx="177">
                  <c:v>1436</c:v>
                </c:pt>
                <c:pt idx="178">
                  <c:v>1437</c:v>
                </c:pt>
                <c:pt idx="179">
                  <c:v>1438</c:v>
                </c:pt>
                <c:pt idx="180">
                  <c:v>1439</c:v>
                </c:pt>
                <c:pt idx="181">
                  <c:v>1440</c:v>
                </c:pt>
                <c:pt idx="182">
                  <c:v>1441</c:v>
                </c:pt>
                <c:pt idx="183">
                  <c:v>1442</c:v>
                </c:pt>
                <c:pt idx="184">
                  <c:v>1443</c:v>
                </c:pt>
                <c:pt idx="185">
                  <c:v>1444</c:v>
                </c:pt>
                <c:pt idx="186">
                  <c:v>1445</c:v>
                </c:pt>
                <c:pt idx="187">
                  <c:v>1446</c:v>
                </c:pt>
                <c:pt idx="188">
                  <c:v>1447</c:v>
                </c:pt>
                <c:pt idx="189">
                  <c:v>1448</c:v>
                </c:pt>
                <c:pt idx="190">
                  <c:v>1449</c:v>
                </c:pt>
                <c:pt idx="191">
                  <c:v>1450</c:v>
                </c:pt>
                <c:pt idx="192">
                  <c:v>1451</c:v>
                </c:pt>
                <c:pt idx="193">
                  <c:v>1452</c:v>
                </c:pt>
                <c:pt idx="194">
                  <c:v>1453</c:v>
                </c:pt>
                <c:pt idx="195">
                  <c:v>1454</c:v>
                </c:pt>
                <c:pt idx="196">
                  <c:v>1455</c:v>
                </c:pt>
                <c:pt idx="197">
                  <c:v>1456</c:v>
                </c:pt>
                <c:pt idx="198">
                  <c:v>1457</c:v>
                </c:pt>
                <c:pt idx="199">
                  <c:v>1458</c:v>
                </c:pt>
                <c:pt idx="200">
                  <c:v>1459</c:v>
                </c:pt>
                <c:pt idx="201">
                  <c:v>1460</c:v>
                </c:pt>
                <c:pt idx="202">
                  <c:v>1461</c:v>
                </c:pt>
                <c:pt idx="203">
                  <c:v>1462</c:v>
                </c:pt>
                <c:pt idx="204">
                  <c:v>1463</c:v>
                </c:pt>
                <c:pt idx="205">
                  <c:v>1464</c:v>
                </c:pt>
                <c:pt idx="206">
                  <c:v>1465</c:v>
                </c:pt>
                <c:pt idx="207">
                  <c:v>1466</c:v>
                </c:pt>
                <c:pt idx="208">
                  <c:v>1467</c:v>
                </c:pt>
                <c:pt idx="209">
                  <c:v>1468</c:v>
                </c:pt>
                <c:pt idx="210">
                  <c:v>1469</c:v>
                </c:pt>
                <c:pt idx="211">
                  <c:v>1470</c:v>
                </c:pt>
                <c:pt idx="212">
                  <c:v>1471</c:v>
                </c:pt>
                <c:pt idx="213">
                  <c:v>1472</c:v>
                </c:pt>
                <c:pt idx="214">
                  <c:v>1473</c:v>
                </c:pt>
                <c:pt idx="215">
                  <c:v>1474</c:v>
                </c:pt>
                <c:pt idx="216">
                  <c:v>1475</c:v>
                </c:pt>
                <c:pt idx="217">
                  <c:v>1476</c:v>
                </c:pt>
                <c:pt idx="218">
                  <c:v>1477</c:v>
                </c:pt>
                <c:pt idx="219">
                  <c:v>1478</c:v>
                </c:pt>
                <c:pt idx="220">
                  <c:v>1479</c:v>
                </c:pt>
                <c:pt idx="221">
                  <c:v>1480</c:v>
                </c:pt>
                <c:pt idx="222">
                  <c:v>1481</c:v>
                </c:pt>
                <c:pt idx="223">
                  <c:v>1482</c:v>
                </c:pt>
                <c:pt idx="224">
                  <c:v>1483</c:v>
                </c:pt>
                <c:pt idx="225">
                  <c:v>1484</c:v>
                </c:pt>
                <c:pt idx="226">
                  <c:v>1485</c:v>
                </c:pt>
                <c:pt idx="227">
                  <c:v>1486</c:v>
                </c:pt>
                <c:pt idx="228">
                  <c:v>1487</c:v>
                </c:pt>
                <c:pt idx="229">
                  <c:v>1488</c:v>
                </c:pt>
                <c:pt idx="230">
                  <c:v>1489</c:v>
                </c:pt>
                <c:pt idx="231">
                  <c:v>1490</c:v>
                </c:pt>
                <c:pt idx="232">
                  <c:v>1491</c:v>
                </c:pt>
                <c:pt idx="233">
                  <c:v>1492</c:v>
                </c:pt>
                <c:pt idx="234">
                  <c:v>1493</c:v>
                </c:pt>
                <c:pt idx="235">
                  <c:v>1494</c:v>
                </c:pt>
                <c:pt idx="236">
                  <c:v>1495</c:v>
                </c:pt>
                <c:pt idx="237">
                  <c:v>1496</c:v>
                </c:pt>
                <c:pt idx="238">
                  <c:v>1497</c:v>
                </c:pt>
                <c:pt idx="239">
                  <c:v>1498</c:v>
                </c:pt>
                <c:pt idx="240">
                  <c:v>1499</c:v>
                </c:pt>
                <c:pt idx="241">
                  <c:v>1500</c:v>
                </c:pt>
                <c:pt idx="242">
                  <c:v>1501</c:v>
                </c:pt>
                <c:pt idx="243">
                  <c:v>1502</c:v>
                </c:pt>
                <c:pt idx="244">
                  <c:v>1503</c:v>
                </c:pt>
                <c:pt idx="245">
                  <c:v>1504</c:v>
                </c:pt>
                <c:pt idx="246">
                  <c:v>1505</c:v>
                </c:pt>
                <c:pt idx="247">
                  <c:v>1506</c:v>
                </c:pt>
                <c:pt idx="248">
                  <c:v>1507</c:v>
                </c:pt>
                <c:pt idx="249">
                  <c:v>1508</c:v>
                </c:pt>
                <c:pt idx="250">
                  <c:v>1509</c:v>
                </c:pt>
                <c:pt idx="251">
                  <c:v>1510</c:v>
                </c:pt>
                <c:pt idx="252">
                  <c:v>1511</c:v>
                </c:pt>
                <c:pt idx="253">
                  <c:v>1512</c:v>
                </c:pt>
                <c:pt idx="254">
                  <c:v>1513</c:v>
                </c:pt>
                <c:pt idx="255">
                  <c:v>1514</c:v>
                </c:pt>
                <c:pt idx="256">
                  <c:v>1515</c:v>
                </c:pt>
                <c:pt idx="257">
                  <c:v>1516</c:v>
                </c:pt>
                <c:pt idx="258">
                  <c:v>1517</c:v>
                </c:pt>
                <c:pt idx="259">
                  <c:v>1518</c:v>
                </c:pt>
                <c:pt idx="260">
                  <c:v>1519</c:v>
                </c:pt>
                <c:pt idx="261">
                  <c:v>1520</c:v>
                </c:pt>
                <c:pt idx="262">
                  <c:v>1521</c:v>
                </c:pt>
                <c:pt idx="263">
                  <c:v>1522</c:v>
                </c:pt>
                <c:pt idx="264">
                  <c:v>1523</c:v>
                </c:pt>
                <c:pt idx="265">
                  <c:v>1524</c:v>
                </c:pt>
                <c:pt idx="266">
                  <c:v>1525</c:v>
                </c:pt>
                <c:pt idx="267">
                  <c:v>1526</c:v>
                </c:pt>
                <c:pt idx="268">
                  <c:v>1527</c:v>
                </c:pt>
                <c:pt idx="269">
                  <c:v>1528</c:v>
                </c:pt>
                <c:pt idx="270">
                  <c:v>1529</c:v>
                </c:pt>
                <c:pt idx="271">
                  <c:v>1530</c:v>
                </c:pt>
                <c:pt idx="272">
                  <c:v>1531</c:v>
                </c:pt>
                <c:pt idx="273">
                  <c:v>1532</c:v>
                </c:pt>
                <c:pt idx="274">
                  <c:v>1533</c:v>
                </c:pt>
                <c:pt idx="275">
                  <c:v>1534</c:v>
                </c:pt>
                <c:pt idx="276">
                  <c:v>1535</c:v>
                </c:pt>
                <c:pt idx="277">
                  <c:v>1536</c:v>
                </c:pt>
                <c:pt idx="278">
                  <c:v>1537</c:v>
                </c:pt>
                <c:pt idx="279">
                  <c:v>1538</c:v>
                </c:pt>
                <c:pt idx="280">
                  <c:v>1539</c:v>
                </c:pt>
                <c:pt idx="281">
                  <c:v>1540</c:v>
                </c:pt>
                <c:pt idx="282">
                  <c:v>1541</c:v>
                </c:pt>
                <c:pt idx="283">
                  <c:v>1542</c:v>
                </c:pt>
                <c:pt idx="284">
                  <c:v>1543</c:v>
                </c:pt>
                <c:pt idx="285">
                  <c:v>1544</c:v>
                </c:pt>
                <c:pt idx="286">
                  <c:v>1545</c:v>
                </c:pt>
                <c:pt idx="287">
                  <c:v>1546</c:v>
                </c:pt>
                <c:pt idx="288">
                  <c:v>1547</c:v>
                </c:pt>
                <c:pt idx="289">
                  <c:v>1548</c:v>
                </c:pt>
                <c:pt idx="290">
                  <c:v>1549</c:v>
                </c:pt>
                <c:pt idx="291">
                  <c:v>1550</c:v>
                </c:pt>
                <c:pt idx="292">
                  <c:v>1551</c:v>
                </c:pt>
                <c:pt idx="293">
                  <c:v>1552</c:v>
                </c:pt>
                <c:pt idx="294">
                  <c:v>1553</c:v>
                </c:pt>
                <c:pt idx="295">
                  <c:v>1554</c:v>
                </c:pt>
                <c:pt idx="296">
                  <c:v>1555</c:v>
                </c:pt>
                <c:pt idx="297">
                  <c:v>1556</c:v>
                </c:pt>
                <c:pt idx="298">
                  <c:v>1557</c:v>
                </c:pt>
                <c:pt idx="299">
                  <c:v>1558</c:v>
                </c:pt>
                <c:pt idx="300">
                  <c:v>1559</c:v>
                </c:pt>
                <c:pt idx="301">
                  <c:v>1560</c:v>
                </c:pt>
                <c:pt idx="302">
                  <c:v>1561</c:v>
                </c:pt>
                <c:pt idx="303">
                  <c:v>1562</c:v>
                </c:pt>
                <c:pt idx="304">
                  <c:v>1563</c:v>
                </c:pt>
                <c:pt idx="305">
                  <c:v>1564</c:v>
                </c:pt>
                <c:pt idx="306">
                  <c:v>1565</c:v>
                </c:pt>
                <c:pt idx="307">
                  <c:v>1566</c:v>
                </c:pt>
                <c:pt idx="308">
                  <c:v>1567</c:v>
                </c:pt>
                <c:pt idx="309">
                  <c:v>1568</c:v>
                </c:pt>
                <c:pt idx="310">
                  <c:v>1569</c:v>
                </c:pt>
                <c:pt idx="311">
                  <c:v>1570</c:v>
                </c:pt>
                <c:pt idx="312">
                  <c:v>1571</c:v>
                </c:pt>
                <c:pt idx="313">
                  <c:v>1572</c:v>
                </c:pt>
                <c:pt idx="314">
                  <c:v>1573</c:v>
                </c:pt>
                <c:pt idx="315">
                  <c:v>1574</c:v>
                </c:pt>
                <c:pt idx="316">
                  <c:v>1575</c:v>
                </c:pt>
                <c:pt idx="317">
                  <c:v>1576</c:v>
                </c:pt>
                <c:pt idx="318">
                  <c:v>1577</c:v>
                </c:pt>
                <c:pt idx="319">
                  <c:v>1578</c:v>
                </c:pt>
                <c:pt idx="320">
                  <c:v>1579</c:v>
                </c:pt>
                <c:pt idx="321">
                  <c:v>1580</c:v>
                </c:pt>
                <c:pt idx="322">
                  <c:v>1581</c:v>
                </c:pt>
                <c:pt idx="323">
                  <c:v>1582</c:v>
                </c:pt>
                <c:pt idx="324">
                  <c:v>1583</c:v>
                </c:pt>
                <c:pt idx="325">
                  <c:v>1584</c:v>
                </c:pt>
                <c:pt idx="326">
                  <c:v>1585</c:v>
                </c:pt>
                <c:pt idx="327">
                  <c:v>1586</c:v>
                </c:pt>
                <c:pt idx="328">
                  <c:v>1587</c:v>
                </c:pt>
                <c:pt idx="329">
                  <c:v>1588</c:v>
                </c:pt>
                <c:pt idx="330">
                  <c:v>1589</c:v>
                </c:pt>
                <c:pt idx="331">
                  <c:v>1590</c:v>
                </c:pt>
                <c:pt idx="332">
                  <c:v>1591</c:v>
                </c:pt>
                <c:pt idx="333">
                  <c:v>1592</c:v>
                </c:pt>
                <c:pt idx="334">
                  <c:v>1593</c:v>
                </c:pt>
                <c:pt idx="335">
                  <c:v>1594</c:v>
                </c:pt>
                <c:pt idx="336">
                  <c:v>1595</c:v>
                </c:pt>
                <c:pt idx="337">
                  <c:v>1596</c:v>
                </c:pt>
                <c:pt idx="338">
                  <c:v>1597</c:v>
                </c:pt>
                <c:pt idx="339">
                  <c:v>1598</c:v>
                </c:pt>
                <c:pt idx="340">
                  <c:v>1599</c:v>
                </c:pt>
                <c:pt idx="341">
                  <c:v>1600</c:v>
                </c:pt>
                <c:pt idx="342">
                  <c:v>1601</c:v>
                </c:pt>
                <c:pt idx="343">
                  <c:v>1602</c:v>
                </c:pt>
                <c:pt idx="344">
                  <c:v>1603</c:v>
                </c:pt>
                <c:pt idx="345">
                  <c:v>1604</c:v>
                </c:pt>
                <c:pt idx="346">
                  <c:v>1605</c:v>
                </c:pt>
                <c:pt idx="347">
                  <c:v>1606</c:v>
                </c:pt>
                <c:pt idx="348">
                  <c:v>1607</c:v>
                </c:pt>
                <c:pt idx="349">
                  <c:v>1608</c:v>
                </c:pt>
                <c:pt idx="350">
                  <c:v>1609</c:v>
                </c:pt>
                <c:pt idx="351">
                  <c:v>1610</c:v>
                </c:pt>
                <c:pt idx="352">
                  <c:v>1611</c:v>
                </c:pt>
                <c:pt idx="353">
                  <c:v>1612</c:v>
                </c:pt>
                <c:pt idx="354">
                  <c:v>1613</c:v>
                </c:pt>
                <c:pt idx="355">
                  <c:v>1614</c:v>
                </c:pt>
                <c:pt idx="356">
                  <c:v>1615</c:v>
                </c:pt>
                <c:pt idx="357">
                  <c:v>1616</c:v>
                </c:pt>
                <c:pt idx="358">
                  <c:v>1617</c:v>
                </c:pt>
                <c:pt idx="359">
                  <c:v>1618</c:v>
                </c:pt>
                <c:pt idx="360">
                  <c:v>1619</c:v>
                </c:pt>
                <c:pt idx="361">
                  <c:v>1620</c:v>
                </c:pt>
                <c:pt idx="362">
                  <c:v>1621</c:v>
                </c:pt>
                <c:pt idx="363">
                  <c:v>1622</c:v>
                </c:pt>
                <c:pt idx="364">
                  <c:v>1623</c:v>
                </c:pt>
                <c:pt idx="365">
                  <c:v>1624</c:v>
                </c:pt>
                <c:pt idx="366">
                  <c:v>1625</c:v>
                </c:pt>
                <c:pt idx="367">
                  <c:v>1626</c:v>
                </c:pt>
                <c:pt idx="368">
                  <c:v>1627</c:v>
                </c:pt>
                <c:pt idx="369">
                  <c:v>1628</c:v>
                </c:pt>
                <c:pt idx="370">
                  <c:v>1629</c:v>
                </c:pt>
                <c:pt idx="371">
                  <c:v>1630</c:v>
                </c:pt>
                <c:pt idx="372">
                  <c:v>1631</c:v>
                </c:pt>
                <c:pt idx="373">
                  <c:v>1632</c:v>
                </c:pt>
                <c:pt idx="374">
                  <c:v>1633</c:v>
                </c:pt>
                <c:pt idx="375">
                  <c:v>1634</c:v>
                </c:pt>
                <c:pt idx="376">
                  <c:v>1635</c:v>
                </c:pt>
                <c:pt idx="377">
                  <c:v>1636</c:v>
                </c:pt>
                <c:pt idx="378">
                  <c:v>1637</c:v>
                </c:pt>
                <c:pt idx="379">
                  <c:v>1638</c:v>
                </c:pt>
                <c:pt idx="380">
                  <c:v>1639</c:v>
                </c:pt>
                <c:pt idx="381">
                  <c:v>1640</c:v>
                </c:pt>
                <c:pt idx="382">
                  <c:v>1641</c:v>
                </c:pt>
                <c:pt idx="383">
                  <c:v>1642</c:v>
                </c:pt>
                <c:pt idx="384">
                  <c:v>1643</c:v>
                </c:pt>
                <c:pt idx="385">
                  <c:v>1644</c:v>
                </c:pt>
                <c:pt idx="386">
                  <c:v>1645</c:v>
                </c:pt>
                <c:pt idx="387">
                  <c:v>1646</c:v>
                </c:pt>
                <c:pt idx="388">
                  <c:v>1647</c:v>
                </c:pt>
                <c:pt idx="389">
                  <c:v>1648</c:v>
                </c:pt>
                <c:pt idx="390">
                  <c:v>1649</c:v>
                </c:pt>
                <c:pt idx="391">
                  <c:v>1650</c:v>
                </c:pt>
                <c:pt idx="392">
                  <c:v>1651</c:v>
                </c:pt>
                <c:pt idx="393">
                  <c:v>1652</c:v>
                </c:pt>
                <c:pt idx="394">
                  <c:v>1653</c:v>
                </c:pt>
                <c:pt idx="395">
                  <c:v>1654</c:v>
                </c:pt>
                <c:pt idx="396">
                  <c:v>1655</c:v>
                </c:pt>
                <c:pt idx="397">
                  <c:v>1656</c:v>
                </c:pt>
                <c:pt idx="398">
                  <c:v>1657</c:v>
                </c:pt>
                <c:pt idx="399">
                  <c:v>1658</c:v>
                </c:pt>
                <c:pt idx="400">
                  <c:v>1659</c:v>
                </c:pt>
                <c:pt idx="401">
                  <c:v>1660</c:v>
                </c:pt>
                <c:pt idx="402">
                  <c:v>1661</c:v>
                </c:pt>
                <c:pt idx="403">
                  <c:v>1662</c:v>
                </c:pt>
                <c:pt idx="404">
                  <c:v>1663</c:v>
                </c:pt>
                <c:pt idx="405">
                  <c:v>1664</c:v>
                </c:pt>
                <c:pt idx="406">
                  <c:v>1665</c:v>
                </c:pt>
                <c:pt idx="407">
                  <c:v>1666</c:v>
                </c:pt>
                <c:pt idx="408">
                  <c:v>1667</c:v>
                </c:pt>
                <c:pt idx="409">
                  <c:v>1668</c:v>
                </c:pt>
                <c:pt idx="410">
                  <c:v>1669</c:v>
                </c:pt>
                <c:pt idx="411">
                  <c:v>1670</c:v>
                </c:pt>
                <c:pt idx="412">
                  <c:v>1671</c:v>
                </c:pt>
                <c:pt idx="413">
                  <c:v>1672</c:v>
                </c:pt>
                <c:pt idx="414">
                  <c:v>1673</c:v>
                </c:pt>
                <c:pt idx="415">
                  <c:v>1674</c:v>
                </c:pt>
                <c:pt idx="416">
                  <c:v>1675</c:v>
                </c:pt>
                <c:pt idx="417">
                  <c:v>1676</c:v>
                </c:pt>
                <c:pt idx="418">
                  <c:v>1677</c:v>
                </c:pt>
                <c:pt idx="419">
                  <c:v>1678</c:v>
                </c:pt>
                <c:pt idx="420">
                  <c:v>1679</c:v>
                </c:pt>
                <c:pt idx="421">
                  <c:v>1680</c:v>
                </c:pt>
                <c:pt idx="422">
                  <c:v>1681</c:v>
                </c:pt>
                <c:pt idx="423">
                  <c:v>1682</c:v>
                </c:pt>
                <c:pt idx="424">
                  <c:v>1683</c:v>
                </c:pt>
                <c:pt idx="425">
                  <c:v>1684</c:v>
                </c:pt>
                <c:pt idx="426">
                  <c:v>1685</c:v>
                </c:pt>
                <c:pt idx="427">
                  <c:v>1686</c:v>
                </c:pt>
                <c:pt idx="428">
                  <c:v>1687</c:v>
                </c:pt>
                <c:pt idx="429">
                  <c:v>1688</c:v>
                </c:pt>
                <c:pt idx="430">
                  <c:v>1689</c:v>
                </c:pt>
                <c:pt idx="431">
                  <c:v>1690</c:v>
                </c:pt>
                <c:pt idx="432">
                  <c:v>1691</c:v>
                </c:pt>
                <c:pt idx="433">
                  <c:v>1692</c:v>
                </c:pt>
                <c:pt idx="434">
                  <c:v>1693</c:v>
                </c:pt>
                <c:pt idx="435">
                  <c:v>1694</c:v>
                </c:pt>
                <c:pt idx="436">
                  <c:v>1695</c:v>
                </c:pt>
                <c:pt idx="437">
                  <c:v>1696</c:v>
                </c:pt>
                <c:pt idx="438">
                  <c:v>1697</c:v>
                </c:pt>
                <c:pt idx="439">
                  <c:v>1698</c:v>
                </c:pt>
                <c:pt idx="440">
                  <c:v>1699</c:v>
                </c:pt>
                <c:pt idx="441">
                  <c:v>1700</c:v>
                </c:pt>
                <c:pt idx="442">
                  <c:v>1701</c:v>
                </c:pt>
                <c:pt idx="443">
                  <c:v>1702</c:v>
                </c:pt>
                <c:pt idx="444">
                  <c:v>1703</c:v>
                </c:pt>
                <c:pt idx="445">
                  <c:v>1704</c:v>
                </c:pt>
                <c:pt idx="446">
                  <c:v>1705</c:v>
                </c:pt>
                <c:pt idx="447">
                  <c:v>1706</c:v>
                </c:pt>
                <c:pt idx="448">
                  <c:v>1707</c:v>
                </c:pt>
                <c:pt idx="449">
                  <c:v>1708</c:v>
                </c:pt>
                <c:pt idx="450">
                  <c:v>1709</c:v>
                </c:pt>
                <c:pt idx="451">
                  <c:v>1710</c:v>
                </c:pt>
                <c:pt idx="452">
                  <c:v>1711</c:v>
                </c:pt>
                <c:pt idx="453">
                  <c:v>1712</c:v>
                </c:pt>
                <c:pt idx="454">
                  <c:v>1713</c:v>
                </c:pt>
                <c:pt idx="455">
                  <c:v>1714</c:v>
                </c:pt>
                <c:pt idx="456">
                  <c:v>1715</c:v>
                </c:pt>
                <c:pt idx="457">
                  <c:v>1716</c:v>
                </c:pt>
                <c:pt idx="458">
                  <c:v>1717</c:v>
                </c:pt>
                <c:pt idx="459">
                  <c:v>1718</c:v>
                </c:pt>
                <c:pt idx="460">
                  <c:v>1719</c:v>
                </c:pt>
                <c:pt idx="461">
                  <c:v>1720</c:v>
                </c:pt>
                <c:pt idx="462">
                  <c:v>1721</c:v>
                </c:pt>
                <c:pt idx="463">
                  <c:v>1722</c:v>
                </c:pt>
                <c:pt idx="464">
                  <c:v>1723</c:v>
                </c:pt>
                <c:pt idx="465">
                  <c:v>1724</c:v>
                </c:pt>
                <c:pt idx="466">
                  <c:v>1725</c:v>
                </c:pt>
                <c:pt idx="467">
                  <c:v>1726</c:v>
                </c:pt>
                <c:pt idx="468">
                  <c:v>1727</c:v>
                </c:pt>
                <c:pt idx="469">
                  <c:v>1728</c:v>
                </c:pt>
                <c:pt idx="470">
                  <c:v>1729</c:v>
                </c:pt>
                <c:pt idx="471">
                  <c:v>1730</c:v>
                </c:pt>
                <c:pt idx="472">
                  <c:v>1731</c:v>
                </c:pt>
                <c:pt idx="473">
                  <c:v>1732</c:v>
                </c:pt>
                <c:pt idx="474">
                  <c:v>1733</c:v>
                </c:pt>
                <c:pt idx="475">
                  <c:v>1734</c:v>
                </c:pt>
                <c:pt idx="476">
                  <c:v>1735</c:v>
                </c:pt>
                <c:pt idx="477">
                  <c:v>1736</c:v>
                </c:pt>
                <c:pt idx="478">
                  <c:v>1737</c:v>
                </c:pt>
                <c:pt idx="479">
                  <c:v>1738</c:v>
                </c:pt>
                <c:pt idx="480">
                  <c:v>1739</c:v>
                </c:pt>
                <c:pt idx="481">
                  <c:v>1740</c:v>
                </c:pt>
                <c:pt idx="482">
                  <c:v>1741</c:v>
                </c:pt>
                <c:pt idx="483">
                  <c:v>1742</c:v>
                </c:pt>
                <c:pt idx="484">
                  <c:v>1743</c:v>
                </c:pt>
                <c:pt idx="485">
                  <c:v>1744</c:v>
                </c:pt>
                <c:pt idx="486">
                  <c:v>1745</c:v>
                </c:pt>
                <c:pt idx="487">
                  <c:v>1746</c:v>
                </c:pt>
                <c:pt idx="488">
                  <c:v>1747</c:v>
                </c:pt>
                <c:pt idx="489">
                  <c:v>1748</c:v>
                </c:pt>
                <c:pt idx="490">
                  <c:v>1749</c:v>
                </c:pt>
                <c:pt idx="491">
                  <c:v>1750</c:v>
                </c:pt>
                <c:pt idx="492">
                  <c:v>1751</c:v>
                </c:pt>
                <c:pt idx="493">
                  <c:v>1752</c:v>
                </c:pt>
                <c:pt idx="494">
                  <c:v>1753</c:v>
                </c:pt>
                <c:pt idx="495">
                  <c:v>1754</c:v>
                </c:pt>
                <c:pt idx="496">
                  <c:v>1755</c:v>
                </c:pt>
                <c:pt idx="497">
                  <c:v>1756</c:v>
                </c:pt>
                <c:pt idx="498">
                  <c:v>1757</c:v>
                </c:pt>
                <c:pt idx="499">
                  <c:v>1758</c:v>
                </c:pt>
                <c:pt idx="500">
                  <c:v>1759</c:v>
                </c:pt>
                <c:pt idx="501">
                  <c:v>1760</c:v>
                </c:pt>
                <c:pt idx="502">
                  <c:v>1761</c:v>
                </c:pt>
                <c:pt idx="503">
                  <c:v>1762</c:v>
                </c:pt>
                <c:pt idx="504">
                  <c:v>1763</c:v>
                </c:pt>
                <c:pt idx="505">
                  <c:v>1764</c:v>
                </c:pt>
                <c:pt idx="506">
                  <c:v>1765</c:v>
                </c:pt>
                <c:pt idx="507">
                  <c:v>1766</c:v>
                </c:pt>
                <c:pt idx="508">
                  <c:v>1767</c:v>
                </c:pt>
                <c:pt idx="509">
                  <c:v>1768</c:v>
                </c:pt>
                <c:pt idx="510">
                  <c:v>1769</c:v>
                </c:pt>
                <c:pt idx="511">
                  <c:v>1770</c:v>
                </c:pt>
                <c:pt idx="512">
                  <c:v>1771</c:v>
                </c:pt>
                <c:pt idx="513">
                  <c:v>1772</c:v>
                </c:pt>
                <c:pt idx="514">
                  <c:v>1773</c:v>
                </c:pt>
                <c:pt idx="515">
                  <c:v>1774</c:v>
                </c:pt>
                <c:pt idx="516">
                  <c:v>1775</c:v>
                </c:pt>
                <c:pt idx="517">
                  <c:v>1776</c:v>
                </c:pt>
                <c:pt idx="518">
                  <c:v>1777</c:v>
                </c:pt>
                <c:pt idx="519">
                  <c:v>1778</c:v>
                </c:pt>
                <c:pt idx="520">
                  <c:v>1779</c:v>
                </c:pt>
                <c:pt idx="521">
                  <c:v>1780</c:v>
                </c:pt>
                <c:pt idx="522">
                  <c:v>1781</c:v>
                </c:pt>
                <c:pt idx="523">
                  <c:v>1782</c:v>
                </c:pt>
                <c:pt idx="524">
                  <c:v>1783</c:v>
                </c:pt>
                <c:pt idx="525">
                  <c:v>1784</c:v>
                </c:pt>
                <c:pt idx="526">
                  <c:v>1785</c:v>
                </c:pt>
                <c:pt idx="527">
                  <c:v>1786</c:v>
                </c:pt>
                <c:pt idx="528">
                  <c:v>1787</c:v>
                </c:pt>
                <c:pt idx="529">
                  <c:v>1788</c:v>
                </c:pt>
                <c:pt idx="530">
                  <c:v>1789</c:v>
                </c:pt>
                <c:pt idx="531">
                  <c:v>1790</c:v>
                </c:pt>
                <c:pt idx="532">
                  <c:v>1791</c:v>
                </c:pt>
                <c:pt idx="533">
                  <c:v>1792</c:v>
                </c:pt>
                <c:pt idx="534">
                  <c:v>1793</c:v>
                </c:pt>
                <c:pt idx="535">
                  <c:v>1794</c:v>
                </c:pt>
                <c:pt idx="536">
                  <c:v>1795</c:v>
                </c:pt>
                <c:pt idx="537">
                  <c:v>1796</c:v>
                </c:pt>
                <c:pt idx="538">
                  <c:v>1797</c:v>
                </c:pt>
                <c:pt idx="539">
                  <c:v>1798</c:v>
                </c:pt>
                <c:pt idx="540">
                  <c:v>1799</c:v>
                </c:pt>
                <c:pt idx="541">
                  <c:v>1800</c:v>
                </c:pt>
                <c:pt idx="542">
                  <c:v>1801</c:v>
                </c:pt>
                <c:pt idx="543">
                  <c:v>1802</c:v>
                </c:pt>
                <c:pt idx="544">
                  <c:v>1803</c:v>
                </c:pt>
                <c:pt idx="545">
                  <c:v>1804</c:v>
                </c:pt>
                <c:pt idx="546">
                  <c:v>1805</c:v>
                </c:pt>
                <c:pt idx="547">
                  <c:v>1806</c:v>
                </c:pt>
                <c:pt idx="548">
                  <c:v>1807</c:v>
                </c:pt>
                <c:pt idx="549">
                  <c:v>1808</c:v>
                </c:pt>
                <c:pt idx="550">
                  <c:v>1809</c:v>
                </c:pt>
                <c:pt idx="551">
                  <c:v>1810</c:v>
                </c:pt>
                <c:pt idx="552">
                  <c:v>1811</c:v>
                </c:pt>
                <c:pt idx="553">
                  <c:v>1812</c:v>
                </c:pt>
                <c:pt idx="554">
                  <c:v>1813</c:v>
                </c:pt>
                <c:pt idx="555">
                  <c:v>1814</c:v>
                </c:pt>
                <c:pt idx="556">
                  <c:v>1815</c:v>
                </c:pt>
                <c:pt idx="557">
                  <c:v>1816</c:v>
                </c:pt>
                <c:pt idx="558">
                  <c:v>1817</c:v>
                </c:pt>
                <c:pt idx="559">
                  <c:v>1818</c:v>
                </c:pt>
                <c:pt idx="560">
                  <c:v>1819</c:v>
                </c:pt>
                <c:pt idx="561">
                  <c:v>1820</c:v>
                </c:pt>
                <c:pt idx="562">
                  <c:v>1821</c:v>
                </c:pt>
                <c:pt idx="563">
                  <c:v>1822</c:v>
                </c:pt>
                <c:pt idx="564">
                  <c:v>1823</c:v>
                </c:pt>
                <c:pt idx="565">
                  <c:v>1824</c:v>
                </c:pt>
                <c:pt idx="566">
                  <c:v>1825</c:v>
                </c:pt>
                <c:pt idx="567">
                  <c:v>1826</c:v>
                </c:pt>
                <c:pt idx="568">
                  <c:v>1827</c:v>
                </c:pt>
                <c:pt idx="569">
                  <c:v>1828</c:v>
                </c:pt>
                <c:pt idx="570">
                  <c:v>1829</c:v>
                </c:pt>
                <c:pt idx="571">
                  <c:v>1830</c:v>
                </c:pt>
                <c:pt idx="572">
                  <c:v>1831</c:v>
                </c:pt>
                <c:pt idx="573">
                  <c:v>1832</c:v>
                </c:pt>
                <c:pt idx="574">
                  <c:v>1833</c:v>
                </c:pt>
                <c:pt idx="575">
                  <c:v>1834</c:v>
                </c:pt>
                <c:pt idx="576">
                  <c:v>1835</c:v>
                </c:pt>
                <c:pt idx="577">
                  <c:v>1836</c:v>
                </c:pt>
                <c:pt idx="578">
                  <c:v>1837</c:v>
                </c:pt>
                <c:pt idx="579">
                  <c:v>1838</c:v>
                </c:pt>
                <c:pt idx="580">
                  <c:v>1839</c:v>
                </c:pt>
                <c:pt idx="581">
                  <c:v>1840</c:v>
                </c:pt>
                <c:pt idx="582">
                  <c:v>1841</c:v>
                </c:pt>
                <c:pt idx="583">
                  <c:v>1842</c:v>
                </c:pt>
                <c:pt idx="584">
                  <c:v>1843</c:v>
                </c:pt>
                <c:pt idx="585">
                  <c:v>1844</c:v>
                </c:pt>
                <c:pt idx="586">
                  <c:v>1845</c:v>
                </c:pt>
                <c:pt idx="587">
                  <c:v>1846</c:v>
                </c:pt>
                <c:pt idx="588">
                  <c:v>1847</c:v>
                </c:pt>
                <c:pt idx="589">
                  <c:v>1848</c:v>
                </c:pt>
                <c:pt idx="590">
                  <c:v>1849</c:v>
                </c:pt>
                <c:pt idx="591">
                  <c:v>1850</c:v>
                </c:pt>
                <c:pt idx="592">
                  <c:v>1851</c:v>
                </c:pt>
                <c:pt idx="593">
                  <c:v>1852</c:v>
                </c:pt>
                <c:pt idx="594">
                  <c:v>1853</c:v>
                </c:pt>
                <c:pt idx="595">
                  <c:v>1854</c:v>
                </c:pt>
                <c:pt idx="596">
                  <c:v>1855</c:v>
                </c:pt>
                <c:pt idx="597">
                  <c:v>1856</c:v>
                </c:pt>
                <c:pt idx="598">
                  <c:v>1857</c:v>
                </c:pt>
                <c:pt idx="599">
                  <c:v>1858</c:v>
                </c:pt>
                <c:pt idx="600">
                  <c:v>1859</c:v>
                </c:pt>
                <c:pt idx="601">
                  <c:v>1860</c:v>
                </c:pt>
                <c:pt idx="602">
                  <c:v>1861</c:v>
                </c:pt>
                <c:pt idx="603">
                  <c:v>1862</c:v>
                </c:pt>
                <c:pt idx="604">
                  <c:v>1863</c:v>
                </c:pt>
                <c:pt idx="605">
                  <c:v>1864</c:v>
                </c:pt>
                <c:pt idx="606">
                  <c:v>1865</c:v>
                </c:pt>
                <c:pt idx="607">
                  <c:v>1866</c:v>
                </c:pt>
                <c:pt idx="608">
                  <c:v>1867</c:v>
                </c:pt>
                <c:pt idx="609">
                  <c:v>1868</c:v>
                </c:pt>
                <c:pt idx="610">
                  <c:v>1869</c:v>
                </c:pt>
                <c:pt idx="611">
                  <c:v>1870</c:v>
                </c:pt>
                <c:pt idx="612">
                  <c:v>1871</c:v>
                </c:pt>
                <c:pt idx="613">
                  <c:v>1872</c:v>
                </c:pt>
                <c:pt idx="614">
                  <c:v>1873</c:v>
                </c:pt>
                <c:pt idx="615">
                  <c:v>1874</c:v>
                </c:pt>
                <c:pt idx="616">
                  <c:v>1875</c:v>
                </c:pt>
                <c:pt idx="617">
                  <c:v>1876</c:v>
                </c:pt>
                <c:pt idx="618">
                  <c:v>1877</c:v>
                </c:pt>
                <c:pt idx="619">
                  <c:v>1878</c:v>
                </c:pt>
                <c:pt idx="620">
                  <c:v>1879</c:v>
                </c:pt>
                <c:pt idx="621">
                  <c:v>1880</c:v>
                </c:pt>
                <c:pt idx="622">
                  <c:v>1881</c:v>
                </c:pt>
                <c:pt idx="623">
                  <c:v>1882</c:v>
                </c:pt>
                <c:pt idx="624">
                  <c:v>1883</c:v>
                </c:pt>
                <c:pt idx="625">
                  <c:v>1884</c:v>
                </c:pt>
                <c:pt idx="626">
                  <c:v>1885</c:v>
                </c:pt>
                <c:pt idx="627">
                  <c:v>1886</c:v>
                </c:pt>
                <c:pt idx="628">
                  <c:v>1887</c:v>
                </c:pt>
                <c:pt idx="629">
                  <c:v>1888</c:v>
                </c:pt>
                <c:pt idx="630">
                  <c:v>1889</c:v>
                </c:pt>
                <c:pt idx="631">
                  <c:v>1890</c:v>
                </c:pt>
                <c:pt idx="632">
                  <c:v>1891</c:v>
                </c:pt>
                <c:pt idx="633">
                  <c:v>1892</c:v>
                </c:pt>
                <c:pt idx="634">
                  <c:v>1893</c:v>
                </c:pt>
                <c:pt idx="635">
                  <c:v>1894</c:v>
                </c:pt>
                <c:pt idx="636">
                  <c:v>1895</c:v>
                </c:pt>
                <c:pt idx="637">
                  <c:v>1896</c:v>
                </c:pt>
                <c:pt idx="638">
                  <c:v>1897</c:v>
                </c:pt>
                <c:pt idx="639">
                  <c:v>1898</c:v>
                </c:pt>
                <c:pt idx="640">
                  <c:v>1899</c:v>
                </c:pt>
                <c:pt idx="641">
                  <c:v>1900</c:v>
                </c:pt>
                <c:pt idx="642">
                  <c:v>1901</c:v>
                </c:pt>
                <c:pt idx="643">
                  <c:v>1902</c:v>
                </c:pt>
                <c:pt idx="644">
                  <c:v>1903</c:v>
                </c:pt>
                <c:pt idx="645">
                  <c:v>1904</c:v>
                </c:pt>
                <c:pt idx="646">
                  <c:v>1905</c:v>
                </c:pt>
                <c:pt idx="647">
                  <c:v>1906</c:v>
                </c:pt>
                <c:pt idx="648">
                  <c:v>1907</c:v>
                </c:pt>
                <c:pt idx="649">
                  <c:v>1908</c:v>
                </c:pt>
                <c:pt idx="650">
                  <c:v>1909</c:v>
                </c:pt>
                <c:pt idx="651">
                  <c:v>1910</c:v>
                </c:pt>
                <c:pt idx="652">
                  <c:v>1911</c:v>
                </c:pt>
                <c:pt idx="653">
                  <c:v>1912</c:v>
                </c:pt>
                <c:pt idx="654">
                  <c:v>1913</c:v>
                </c:pt>
                <c:pt idx="655">
                  <c:v>1914</c:v>
                </c:pt>
                <c:pt idx="656">
                  <c:v>1915</c:v>
                </c:pt>
                <c:pt idx="657">
                  <c:v>1916</c:v>
                </c:pt>
                <c:pt idx="658">
                  <c:v>1917</c:v>
                </c:pt>
                <c:pt idx="659">
                  <c:v>1918</c:v>
                </c:pt>
                <c:pt idx="660">
                  <c:v>1919</c:v>
                </c:pt>
                <c:pt idx="661">
                  <c:v>1920</c:v>
                </c:pt>
                <c:pt idx="662">
                  <c:v>1921</c:v>
                </c:pt>
                <c:pt idx="663">
                  <c:v>1922</c:v>
                </c:pt>
                <c:pt idx="664">
                  <c:v>1923</c:v>
                </c:pt>
                <c:pt idx="665">
                  <c:v>1924</c:v>
                </c:pt>
                <c:pt idx="666">
                  <c:v>1925</c:v>
                </c:pt>
                <c:pt idx="667">
                  <c:v>1926</c:v>
                </c:pt>
                <c:pt idx="668">
                  <c:v>1927</c:v>
                </c:pt>
                <c:pt idx="669">
                  <c:v>1928</c:v>
                </c:pt>
                <c:pt idx="670">
                  <c:v>1929</c:v>
                </c:pt>
                <c:pt idx="671">
                  <c:v>1930</c:v>
                </c:pt>
                <c:pt idx="672">
                  <c:v>1931</c:v>
                </c:pt>
                <c:pt idx="673">
                  <c:v>1932</c:v>
                </c:pt>
                <c:pt idx="674">
                  <c:v>1933</c:v>
                </c:pt>
                <c:pt idx="675">
                  <c:v>1934</c:v>
                </c:pt>
                <c:pt idx="676">
                  <c:v>1935</c:v>
                </c:pt>
                <c:pt idx="677">
                  <c:v>1936</c:v>
                </c:pt>
              </c:numCache>
            </c:numRef>
          </c:xVal>
          <c:yVal>
            <c:numRef>
              <c:f>'Original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91919872"/>
        <c:axId val="91921792"/>
      </c:scatterChart>
      <c:valAx>
        <c:axId val="91919872"/>
        <c:scaling>
          <c:orientation val="minMax"/>
          <c:max val="1949.82"/>
          <c:min val="1720.86"/>
        </c:scaling>
        <c:axPos val="b"/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64255881241227"/>
              <c:y val="0.882008440520258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921792"/>
        <c:crossesAt val="10"/>
        <c:crossBetween val="midCat"/>
        <c:majorUnit val="19.079999999999988"/>
        <c:minorUnit val="9.5400000000000009"/>
      </c:valAx>
      <c:valAx>
        <c:axId val="91921792"/>
        <c:scaling>
          <c:logBase val="10"/>
          <c:orientation val="minMax"/>
          <c:max val="100"/>
          <c:min val="10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Wheat (pence per liter)</a:t>
                </a:r>
              </a:p>
            </c:rich>
          </c:tx>
          <c:layout>
            <c:manualLayout>
              <c:xMode val="edge"/>
              <c:yMode val="edge"/>
              <c:x val="2.2038597137834046E-2"/>
              <c:y val="0.2890863784982803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919872"/>
        <c:crossesAt val="1720.86"/>
        <c:crossBetween val="midCat"/>
        <c:majorUnit val="1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1180555555555562" footer="0.51180555555555562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London Consumer Price Index (Heavy</a:t>
            </a:r>
            <a:r>
              <a:rPr lang="en-US" baseline="0"/>
              <a:t> Gridlines at 57.3-</a:t>
            </a:r>
            <a:r>
              <a:rPr lang="en-US"/>
              <a:t>Year Intervals)</a:t>
            </a:r>
          </a:p>
        </c:rich>
      </c:tx>
      <c:layout>
        <c:manualLayout>
          <c:xMode val="edge"/>
          <c:yMode val="edge"/>
          <c:x val="0.21212149745165271"/>
          <c:y val="3.539833206101385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3868204746011712E-2"/>
          <c:y val="0.13766040306908539"/>
          <c:w val="0.88501722778479852"/>
          <c:h val="0.66470164680742638"/>
        </c:manualLayout>
      </c:layout>
      <c:scatterChart>
        <c:scatterStyle val="lineMarker"/>
        <c:ser>
          <c:idx val="0"/>
          <c:order val="0"/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Data!$G$2:$G$2915</c:f>
              <c:numCache>
                <c:formatCode>0.000</c:formatCode>
                <c:ptCount val="2914"/>
                <c:pt idx="0">
                  <c:v>1261.937261</c:v>
                </c:pt>
                <c:pt idx="1">
                  <c:v>1264.0589687549548</c:v>
                </c:pt>
                <c:pt idx="2">
                  <c:v>1266.1806765099095</c:v>
                </c:pt>
                <c:pt idx="3">
                  <c:v>1268.3023842648643</c:v>
                </c:pt>
                <c:pt idx="4">
                  <c:v>1270.424092019819</c:v>
                </c:pt>
                <c:pt idx="5">
                  <c:v>1272.5457997747737</c:v>
                </c:pt>
                <c:pt idx="6">
                  <c:v>1274.6675075297285</c:v>
                </c:pt>
                <c:pt idx="7">
                  <c:v>1276.7892152846832</c:v>
                </c:pt>
                <c:pt idx="8">
                  <c:v>1278.910923039638</c:v>
                </c:pt>
                <c:pt idx="9">
                  <c:v>1281.0326307945927</c:v>
                </c:pt>
                <c:pt idx="10">
                  <c:v>1283.1543385495474</c:v>
                </c:pt>
                <c:pt idx="11">
                  <c:v>1285.2760463045022</c:v>
                </c:pt>
                <c:pt idx="12">
                  <c:v>1287.3977540594569</c:v>
                </c:pt>
                <c:pt idx="13">
                  <c:v>1289.5194618144117</c:v>
                </c:pt>
                <c:pt idx="14">
                  <c:v>1291.6411695693664</c:v>
                </c:pt>
                <c:pt idx="15">
                  <c:v>1293.7628773243212</c:v>
                </c:pt>
                <c:pt idx="16">
                  <c:v>1295.8845850792759</c:v>
                </c:pt>
                <c:pt idx="17">
                  <c:v>1298.0062928342306</c:v>
                </c:pt>
                <c:pt idx="18">
                  <c:v>1300.1280005891854</c:v>
                </c:pt>
                <c:pt idx="19">
                  <c:v>1302.2497083441401</c:v>
                </c:pt>
                <c:pt idx="20">
                  <c:v>1304.3714160990949</c:v>
                </c:pt>
                <c:pt idx="21">
                  <c:v>1306.4931238540496</c:v>
                </c:pt>
                <c:pt idx="22">
                  <c:v>1308.6148316090043</c:v>
                </c:pt>
                <c:pt idx="23">
                  <c:v>1310.7365393639591</c:v>
                </c:pt>
                <c:pt idx="24">
                  <c:v>1312.8582471189138</c:v>
                </c:pt>
                <c:pt idx="25">
                  <c:v>1314.9799548738686</c:v>
                </c:pt>
                <c:pt idx="26">
                  <c:v>1317.1016626288233</c:v>
                </c:pt>
                <c:pt idx="27">
                  <c:v>1319.223370383778</c:v>
                </c:pt>
                <c:pt idx="28">
                  <c:v>1321.3450781387328</c:v>
                </c:pt>
                <c:pt idx="29">
                  <c:v>1323.4667858936875</c:v>
                </c:pt>
                <c:pt idx="30">
                  <c:v>1325.5884936486423</c:v>
                </c:pt>
                <c:pt idx="31">
                  <c:v>1327.710201403597</c:v>
                </c:pt>
                <c:pt idx="32">
                  <c:v>1329.8319091585518</c:v>
                </c:pt>
                <c:pt idx="33">
                  <c:v>1331.9536169135065</c:v>
                </c:pt>
                <c:pt idx="34">
                  <c:v>1334.0753246684612</c:v>
                </c:pt>
                <c:pt idx="35">
                  <c:v>1336.197032423416</c:v>
                </c:pt>
                <c:pt idx="36">
                  <c:v>1338.3187401783707</c:v>
                </c:pt>
                <c:pt idx="37">
                  <c:v>1340.4404479333255</c:v>
                </c:pt>
                <c:pt idx="38">
                  <c:v>1342.5621556882802</c:v>
                </c:pt>
                <c:pt idx="39">
                  <c:v>1344.6838634432349</c:v>
                </c:pt>
                <c:pt idx="40">
                  <c:v>1346.8055711981897</c:v>
                </c:pt>
                <c:pt idx="41">
                  <c:v>1348.9272789531444</c:v>
                </c:pt>
                <c:pt idx="42">
                  <c:v>1351.0489867080992</c:v>
                </c:pt>
                <c:pt idx="43">
                  <c:v>1353.1706944630539</c:v>
                </c:pt>
                <c:pt idx="44">
                  <c:v>1355.2924022180086</c:v>
                </c:pt>
                <c:pt idx="45">
                  <c:v>1357.4141099729634</c:v>
                </c:pt>
                <c:pt idx="46">
                  <c:v>1359.5358177279181</c:v>
                </c:pt>
                <c:pt idx="47">
                  <c:v>1361.6575254828729</c:v>
                </c:pt>
                <c:pt idx="48">
                  <c:v>1363.7792332378276</c:v>
                </c:pt>
                <c:pt idx="49">
                  <c:v>1365.9009409927824</c:v>
                </c:pt>
                <c:pt idx="50">
                  <c:v>1368.0226487477371</c:v>
                </c:pt>
                <c:pt idx="51">
                  <c:v>1370.1443565026918</c:v>
                </c:pt>
                <c:pt idx="52">
                  <c:v>1372.2660642576466</c:v>
                </c:pt>
                <c:pt idx="53">
                  <c:v>1374.3877720126013</c:v>
                </c:pt>
                <c:pt idx="54">
                  <c:v>1376.5094797675561</c:v>
                </c:pt>
                <c:pt idx="55">
                  <c:v>1378.6311875225108</c:v>
                </c:pt>
                <c:pt idx="56">
                  <c:v>1380.7528952774655</c:v>
                </c:pt>
                <c:pt idx="57">
                  <c:v>1382.8746030324203</c:v>
                </c:pt>
                <c:pt idx="58">
                  <c:v>1384.996310787375</c:v>
                </c:pt>
                <c:pt idx="59">
                  <c:v>1387.1180185423298</c:v>
                </c:pt>
                <c:pt idx="60">
                  <c:v>1389.2397262972845</c:v>
                </c:pt>
                <c:pt idx="61">
                  <c:v>1391.3614340522392</c:v>
                </c:pt>
                <c:pt idx="62">
                  <c:v>1393.483141807194</c:v>
                </c:pt>
                <c:pt idx="63">
                  <c:v>1395.6048495621487</c:v>
                </c:pt>
                <c:pt idx="64">
                  <c:v>1397.7265573171035</c:v>
                </c:pt>
                <c:pt idx="65">
                  <c:v>1399.8482650720582</c:v>
                </c:pt>
                <c:pt idx="66">
                  <c:v>1401.969972827013</c:v>
                </c:pt>
                <c:pt idx="67">
                  <c:v>1404.0916805819677</c:v>
                </c:pt>
                <c:pt idx="68">
                  <c:v>1406.2133883369224</c:v>
                </c:pt>
                <c:pt idx="69">
                  <c:v>1408.3350960918772</c:v>
                </c:pt>
                <c:pt idx="70">
                  <c:v>1410.4568038468319</c:v>
                </c:pt>
                <c:pt idx="71">
                  <c:v>1412.5785116017867</c:v>
                </c:pt>
                <c:pt idx="72">
                  <c:v>1414.7002193567414</c:v>
                </c:pt>
                <c:pt idx="73">
                  <c:v>1416.8219271116961</c:v>
                </c:pt>
                <c:pt idx="74">
                  <c:v>1418.9436348666509</c:v>
                </c:pt>
                <c:pt idx="75">
                  <c:v>1421.0653426216056</c:v>
                </c:pt>
                <c:pt idx="76">
                  <c:v>1423.1870503765604</c:v>
                </c:pt>
                <c:pt idx="77">
                  <c:v>1425.3087581315151</c:v>
                </c:pt>
                <c:pt idx="78">
                  <c:v>1427.4304658864698</c:v>
                </c:pt>
                <c:pt idx="79">
                  <c:v>1429.5521736414246</c:v>
                </c:pt>
                <c:pt idx="80">
                  <c:v>1431.6738813963793</c:v>
                </c:pt>
                <c:pt idx="81">
                  <c:v>1433.7955891513341</c:v>
                </c:pt>
                <c:pt idx="82">
                  <c:v>1435.9172969062888</c:v>
                </c:pt>
                <c:pt idx="83">
                  <c:v>1438.0390046612436</c:v>
                </c:pt>
                <c:pt idx="84">
                  <c:v>1440.1607124161983</c:v>
                </c:pt>
                <c:pt idx="85">
                  <c:v>1442.282420171153</c:v>
                </c:pt>
                <c:pt idx="86">
                  <c:v>1444.4041279261078</c:v>
                </c:pt>
                <c:pt idx="87">
                  <c:v>1446.5258356810625</c:v>
                </c:pt>
                <c:pt idx="88">
                  <c:v>1448.6475434360173</c:v>
                </c:pt>
                <c:pt idx="89">
                  <c:v>1450.769251190972</c:v>
                </c:pt>
                <c:pt idx="90">
                  <c:v>1452.8909589459267</c:v>
                </c:pt>
                <c:pt idx="91">
                  <c:v>1455.0126667008815</c:v>
                </c:pt>
                <c:pt idx="92">
                  <c:v>1457.1343744558362</c:v>
                </c:pt>
                <c:pt idx="93">
                  <c:v>1459.256082210791</c:v>
                </c:pt>
                <c:pt idx="94">
                  <c:v>1461.3777899657457</c:v>
                </c:pt>
                <c:pt idx="95">
                  <c:v>1463.4994977207004</c:v>
                </c:pt>
                <c:pt idx="96">
                  <c:v>1465.6212054756552</c:v>
                </c:pt>
                <c:pt idx="97">
                  <c:v>1467.7429132306099</c:v>
                </c:pt>
                <c:pt idx="98">
                  <c:v>1469.8646209855647</c:v>
                </c:pt>
                <c:pt idx="99">
                  <c:v>1471.9863287405194</c:v>
                </c:pt>
                <c:pt idx="100">
                  <c:v>1474.1080364954742</c:v>
                </c:pt>
                <c:pt idx="101">
                  <c:v>1476.2297442504289</c:v>
                </c:pt>
                <c:pt idx="102">
                  <c:v>1478.3514520053836</c:v>
                </c:pt>
                <c:pt idx="103">
                  <c:v>1480.4731597603384</c:v>
                </c:pt>
                <c:pt idx="104">
                  <c:v>1482.5948675152931</c:v>
                </c:pt>
                <c:pt idx="105">
                  <c:v>1484.7165752702479</c:v>
                </c:pt>
                <c:pt idx="106">
                  <c:v>1486.8382830252026</c:v>
                </c:pt>
                <c:pt idx="107">
                  <c:v>1488.9599907801573</c:v>
                </c:pt>
                <c:pt idx="108">
                  <c:v>1491.0816985351121</c:v>
                </c:pt>
                <c:pt idx="109">
                  <c:v>1493.2034062900668</c:v>
                </c:pt>
                <c:pt idx="110">
                  <c:v>1495.3251140450216</c:v>
                </c:pt>
                <c:pt idx="111">
                  <c:v>1497.4468217999763</c:v>
                </c:pt>
                <c:pt idx="112">
                  <c:v>1499.568529554931</c:v>
                </c:pt>
                <c:pt idx="113">
                  <c:v>1501.6902373098858</c:v>
                </c:pt>
                <c:pt idx="114">
                  <c:v>1503.8119450648405</c:v>
                </c:pt>
                <c:pt idx="115">
                  <c:v>1505.9336528197953</c:v>
                </c:pt>
                <c:pt idx="116">
                  <c:v>1508.05536057475</c:v>
                </c:pt>
                <c:pt idx="117">
                  <c:v>1510.1770683297048</c:v>
                </c:pt>
                <c:pt idx="118">
                  <c:v>1512.2987760846595</c:v>
                </c:pt>
                <c:pt idx="119">
                  <c:v>1514.4204838396142</c:v>
                </c:pt>
                <c:pt idx="120">
                  <c:v>1516.542191594569</c:v>
                </c:pt>
                <c:pt idx="121">
                  <c:v>1518.6638993495237</c:v>
                </c:pt>
                <c:pt idx="122">
                  <c:v>1520.7856071044785</c:v>
                </c:pt>
                <c:pt idx="123">
                  <c:v>1522.9073148594332</c:v>
                </c:pt>
                <c:pt idx="124">
                  <c:v>1525.0290226143879</c:v>
                </c:pt>
                <c:pt idx="125">
                  <c:v>1527.1507303693427</c:v>
                </c:pt>
                <c:pt idx="126">
                  <c:v>1529.2724381242974</c:v>
                </c:pt>
                <c:pt idx="127">
                  <c:v>1531.3941458792522</c:v>
                </c:pt>
                <c:pt idx="128">
                  <c:v>1533.5158536342069</c:v>
                </c:pt>
                <c:pt idx="129">
                  <c:v>1535.6375613891616</c:v>
                </c:pt>
                <c:pt idx="130">
                  <c:v>1537.7592691441164</c:v>
                </c:pt>
                <c:pt idx="131">
                  <c:v>1539.8809768990711</c:v>
                </c:pt>
                <c:pt idx="132">
                  <c:v>1542.0026846540259</c:v>
                </c:pt>
                <c:pt idx="133">
                  <c:v>1544.1243924089806</c:v>
                </c:pt>
                <c:pt idx="134">
                  <c:v>1546.2461001639354</c:v>
                </c:pt>
                <c:pt idx="135">
                  <c:v>1548.3678079188901</c:v>
                </c:pt>
                <c:pt idx="136">
                  <c:v>1550.4895156738448</c:v>
                </c:pt>
                <c:pt idx="137">
                  <c:v>1552.6112234287996</c:v>
                </c:pt>
                <c:pt idx="138">
                  <c:v>1554.7329311837543</c:v>
                </c:pt>
                <c:pt idx="139">
                  <c:v>1556.8546389387091</c:v>
                </c:pt>
                <c:pt idx="140">
                  <c:v>1558.9763466936638</c:v>
                </c:pt>
                <c:pt idx="141">
                  <c:v>1561.0980544486185</c:v>
                </c:pt>
                <c:pt idx="142">
                  <c:v>1563.2197622035733</c:v>
                </c:pt>
                <c:pt idx="143">
                  <c:v>1565.341469958528</c:v>
                </c:pt>
                <c:pt idx="144">
                  <c:v>1567.4631777134828</c:v>
                </c:pt>
                <c:pt idx="145">
                  <c:v>1569.5848854684375</c:v>
                </c:pt>
                <c:pt idx="146">
                  <c:v>1571.7065932233922</c:v>
                </c:pt>
                <c:pt idx="147">
                  <c:v>1573.828300978347</c:v>
                </c:pt>
                <c:pt idx="148">
                  <c:v>1575.9500087333017</c:v>
                </c:pt>
                <c:pt idx="149">
                  <c:v>1578.0717164882565</c:v>
                </c:pt>
                <c:pt idx="150">
                  <c:v>1580.1934242432112</c:v>
                </c:pt>
                <c:pt idx="151">
                  <c:v>1582.315131998166</c:v>
                </c:pt>
                <c:pt idx="152">
                  <c:v>1584.4368397531207</c:v>
                </c:pt>
                <c:pt idx="153">
                  <c:v>1586.5585475080754</c:v>
                </c:pt>
                <c:pt idx="154">
                  <c:v>1588.6802552630302</c:v>
                </c:pt>
                <c:pt idx="155">
                  <c:v>1590.8019630179849</c:v>
                </c:pt>
                <c:pt idx="156">
                  <c:v>1592.9236707729397</c:v>
                </c:pt>
                <c:pt idx="157">
                  <c:v>1595.0453785278944</c:v>
                </c:pt>
                <c:pt idx="158">
                  <c:v>1597.1670862828491</c:v>
                </c:pt>
                <c:pt idx="159">
                  <c:v>1599.2887940378039</c:v>
                </c:pt>
                <c:pt idx="160">
                  <c:v>1601.4105017927586</c:v>
                </c:pt>
                <c:pt idx="161">
                  <c:v>1603.5322095477134</c:v>
                </c:pt>
                <c:pt idx="162">
                  <c:v>1605.6539173026681</c:v>
                </c:pt>
                <c:pt idx="163">
                  <c:v>1607.7756250576228</c:v>
                </c:pt>
                <c:pt idx="164">
                  <c:v>1609.8973328125776</c:v>
                </c:pt>
                <c:pt idx="165">
                  <c:v>1612.0190405675323</c:v>
                </c:pt>
                <c:pt idx="166">
                  <c:v>1614.1407483224871</c:v>
                </c:pt>
                <c:pt idx="167">
                  <c:v>1616.2624560774418</c:v>
                </c:pt>
                <c:pt idx="168">
                  <c:v>1618.3841638323966</c:v>
                </c:pt>
                <c:pt idx="169">
                  <c:v>1620.5058715873513</c:v>
                </c:pt>
                <c:pt idx="170">
                  <c:v>1622.627579342306</c:v>
                </c:pt>
                <c:pt idx="171">
                  <c:v>1624.7492870972608</c:v>
                </c:pt>
                <c:pt idx="172">
                  <c:v>1626.8709948522155</c:v>
                </c:pt>
                <c:pt idx="173">
                  <c:v>1628.9927026071703</c:v>
                </c:pt>
                <c:pt idx="174">
                  <c:v>1631.114410362125</c:v>
                </c:pt>
                <c:pt idx="175">
                  <c:v>1633.2361181170797</c:v>
                </c:pt>
                <c:pt idx="176">
                  <c:v>1635.3578258720345</c:v>
                </c:pt>
                <c:pt idx="177">
                  <c:v>1637.4795336269892</c:v>
                </c:pt>
                <c:pt idx="178">
                  <c:v>1639.601241381944</c:v>
                </c:pt>
                <c:pt idx="179">
                  <c:v>1641.7229491368987</c:v>
                </c:pt>
                <c:pt idx="180">
                  <c:v>1643.8446568918534</c:v>
                </c:pt>
                <c:pt idx="181">
                  <c:v>1645.9663646468082</c:v>
                </c:pt>
                <c:pt idx="182">
                  <c:v>1648.0880724017629</c:v>
                </c:pt>
                <c:pt idx="183">
                  <c:v>1650.2097801567177</c:v>
                </c:pt>
                <c:pt idx="184">
                  <c:v>1652.3314879116724</c:v>
                </c:pt>
                <c:pt idx="185">
                  <c:v>1654.4531956666272</c:v>
                </c:pt>
                <c:pt idx="186">
                  <c:v>1656.5749034215819</c:v>
                </c:pt>
                <c:pt idx="187">
                  <c:v>1658.6966111765366</c:v>
                </c:pt>
                <c:pt idx="188">
                  <c:v>1660.8183189314914</c:v>
                </c:pt>
                <c:pt idx="189">
                  <c:v>1662.9400266864461</c:v>
                </c:pt>
                <c:pt idx="190">
                  <c:v>1665.0617344414009</c:v>
                </c:pt>
                <c:pt idx="191">
                  <c:v>1667.1834421963556</c:v>
                </c:pt>
                <c:pt idx="192">
                  <c:v>1669.3051499513103</c:v>
                </c:pt>
                <c:pt idx="193">
                  <c:v>1671.4268577062651</c:v>
                </c:pt>
                <c:pt idx="194">
                  <c:v>1673.5485654612198</c:v>
                </c:pt>
                <c:pt idx="195">
                  <c:v>1675.6702732161746</c:v>
                </c:pt>
                <c:pt idx="196">
                  <c:v>1677.7919809711293</c:v>
                </c:pt>
                <c:pt idx="197">
                  <c:v>1679.913688726084</c:v>
                </c:pt>
                <c:pt idx="198">
                  <c:v>1682.0353964810388</c:v>
                </c:pt>
                <c:pt idx="199">
                  <c:v>1684.1571042359935</c:v>
                </c:pt>
                <c:pt idx="200">
                  <c:v>1686.2788119909483</c:v>
                </c:pt>
                <c:pt idx="201">
                  <c:v>1688.400519745903</c:v>
                </c:pt>
                <c:pt idx="202">
                  <c:v>1690.5222275008578</c:v>
                </c:pt>
                <c:pt idx="203">
                  <c:v>1692.6439352558125</c:v>
                </c:pt>
                <c:pt idx="204">
                  <c:v>1694.7656430107672</c:v>
                </c:pt>
                <c:pt idx="205">
                  <c:v>1696.887350765722</c:v>
                </c:pt>
                <c:pt idx="206">
                  <c:v>1699.0090585206767</c:v>
                </c:pt>
                <c:pt idx="207">
                  <c:v>1701.1307662756315</c:v>
                </c:pt>
                <c:pt idx="208">
                  <c:v>1703.2524740305862</c:v>
                </c:pt>
                <c:pt idx="209">
                  <c:v>1705.3741817855409</c:v>
                </c:pt>
                <c:pt idx="210">
                  <c:v>1707.4958895404957</c:v>
                </c:pt>
                <c:pt idx="211">
                  <c:v>1709.6175972954504</c:v>
                </c:pt>
                <c:pt idx="212">
                  <c:v>1711.7393050504052</c:v>
                </c:pt>
                <c:pt idx="213">
                  <c:v>1713.8610128053599</c:v>
                </c:pt>
                <c:pt idx="214">
                  <c:v>1715.9827205603146</c:v>
                </c:pt>
                <c:pt idx="215">
                  <c:v>1718.1044283152694</c:v>
                </c:pt>
                <c:pt idx="216">
                  <c:v>1720.2261360702241</c:v>
                </c:pt>
                <c:pt idx="217">
                  <c:v>1722.3478438251789</c:v>
                </c:pt>
                <c:pt idx="218">
                  <c:v>1724.4695515801336</c:v>
                </c:pt>
                <c:pt idx="219">
                  <c:v>1726.5912593350884</c:v>
                </c:pt>
                <c:pt idx="220">
                  <c:v>1728.7129670900431</c:v>
                </c:pt>
                <c:pt idx="221">
                  <c:v>1730.8346748449978</c:v>
                </c:pt>
                <c:pt idx="222">
                  <c:v>1732.9563825999526</c:v>
                </c:pt>
                <c:pt idx="223">
                  <c:v>1735.0780903549073</c:v>
                </c:pt>
                <c:pt idx="224">
                  <c:v>1737.1997981098621</c:v>
                </c:pt>
                <c:pt idx="225">
                  <c:v>1739.3215058648168</c:v>
                </c:pt>
                <c:pt idx="226">
                  <c:v>1741.4432136197715</c:v>
                </c:pt>
                <c:pt idx="227">
                  <c:v>1743.5649213747263</c:v>
                </c:pt>
                <c:pt idx="228">
                  <c:v>1745.686629129681</c:v>
                </c:pt>
                <c:pt idx="229">
                  <c:v>1747.8083368846358</c:v>
                </c:pt>
                <c:pt idx="230">
                  <c:v>1749.9300446395905</c:v>
                </c:pt>
                <c:pt idx="231">
                  <c:v>1752.0517523945452</c:v>
                </c:pt>
                <c:pt idx="232">
                  <c:v>1754.1734601495</c:v>
                </c:pt>
                <c:pt idx="233">
                  <c:v>1756.2951679044547</c:v>
                </c:pt>
                <c:pt idx="234">
                  <c:v>1758.4168756594095</c:v>
                </c:pt>
                <c:pt idx="235">
                  <c:v>1760.5385834143642</c:v>
                </c:pt>
                <c:pt idx="236">
                  <c:v>1762.660291169319</c:v>
                </c:pt>
                <c:pt idx="237">
                  <c:v>1764.7819989242737</c:v>
                </c:pt>
                <c:pt idx="238">
                  <c:v>1766.9037066792284</c:v>
                </c:pt>
                <c:pt idx="239">
                  <c:v>1769.0254144341832</c:v>
                </c:pt>
                <c:pt idx="240">
                  <c:v>1771.1471221891379</c:v>
                </c:pt>
                <c:pt idx="241">
                  <c:v>1773.2688299440927</c:v>
                </c:pt>
                <c:pt idx="242">
                  <c:v>1775.3905376990474</c:v>
                </c:pt>
                <c:pt idx="243">
                  <c:v>1777.5122454540021</c:v>
                </c:pt>
                <c:pt idx="244">
                  <c:v>1779.6339532089569</c:v>
                </c:pt>
                <c:pt idx="245">
                  <c:v>1781.7556609639116</c:v>
                </c:pt>
                <c:pt idx="246">
                  <c:v>1783.8773687188664</c:v>
                </c:pt>
                <c:pt idx="247">
                  <c:v>1785.9990764738211</c:v>
                </c:pt>
                <c:pt idx="248">
                  <c:v>1788.1207842287758</c:v>
                </c:pt>
                <c:pt idx="249">
                  <c:v>1790.2424919837306</c:v>
                </c:pt>
                <c:pt idx="250">
                  <c:v>1792.3641997386853</c:v>
                </c:pt>
                <c:pt idx="251">
                  <c:v>1794.4859074936401</c:v>
                </c:pt>
                <c:pt idx="252">
                  <c:v>1796.6076152485948</c:v>
                </c:pt>
                <c:pt idx="253">
                  <c:v>1798.7293230035496</c:v>
                </c:pt>
                <c:pt idx="254">
                  <c:v>1800.8510307585043</c:v>
                </c:pt>
                <c:pt idx="255">
                  <c:v>1802.972738513459</c:v>
                </c:pt>
                <c:pt idx="256">
                  <c:v>1805.0944462684138</c:v>
                </c:pt>
                <c:pt idx="257">
                  <c:v>1807.2161540233685</c:v>
                </c:pt>
                <c:pt idx="258">
                  <c:v>1809.3378617783233</c:v>
                </c:pt>
                <c:pt idx="259">
                  <c:v>1811.459569533278</c:v>
                </c:pt>
                <c:pt idx="260">
                  <c:v>1813.5812772882327</c:v>
                </c:pt>
                <c:pt idx="261">
                  <c:v>1815.7029850431875</c:v>
                </c:pt>
                <c:pt idx="262">
                  <c:v>1817.8246927981422</c:v>
                </c:pt>
                <c:pt idx="263">
                  <c:v>1819.946400553097</c:v>
                </c:pt>
                <c:pt idx="264">
                  <c:v>1822.0681083080517</c:v>
                </c:pt>
                <c:pt idx="265">
                  <c:v>1824.1898160630064</c:v>
                </c:pt>
                <c:pt idx="266">
                  <c:v>1826.3115238179612</c:v>
                </c:pt>
                <c:pt idx="267">
                  <c:v>1828.4332315729159</c:v>
                </c:pt>
                <c:pt idx="268">
                  <c:v>1830.5549393278707</c:v>
                </c:pt>
                <c:pt idx="269">
                  <c:v>1832.6766470828254</c:v>
                </c:pt>
                <c:pt idx="270">
                  <c:v>1834.7983548377802</c:v>
                </c:pt>
                <c:pt idx="271">
                  <c:v>1836.9200625927349</c:v>
                </c:pt>
                <c:pt idx="272">
                  <c:v>1839.0417703476896</c:v>
                </c:pt>
                <c:pt idx="273">
                  <c:v>1841.1634781026444</c:v>
                </c:pt>
                <c:pt idx="274">
                  <c:v>1843.2851858575991</c:v>
                </c:pt>
                <c:pt idx="275">
                  <c:v>1845.4068936125539</c:v>
                </c:pt>
                <c:pt idx="276">
                  <c:v>1847.5286013675086</c:v>
                </c:pt>
                <c:pt idx="277">
                  <c:v>1849.6503091224633</c:v>
                </c:pt>
                <c:pt idx="278">
                  <c:v>1851.7720168774181</c:v>
                </c:pt>
                <c:pt idx="279">
                  <c:v>1853.8937246323728</c:v>
                </c:pt>
                <c:pt idx="280">
                  <c:v>1856.0154323873276</c:v>
                </c:pt>
                <c:pt idx="281">
                  <c:v>1858.1371401422823</c:v>
                </c:pt>
                <c:pt idx="282">
                  <c:v>1860.258847897237</c:v>
                </c:pt>
                <c:pt idx="283">
                  <c:v>1862.3805556521918</c:v>
                </c:pt>
                <c:pt idx="284">
                  <c:v>1864.5022634071465</c:v>
                </c:pt>
                <c:pt idx="285">
                  <c:v>1866.6239711621013</c:v>
                </c:pt>
                <c:pt idx="286">
                  <c:v>1868.745678917056</c:v>
                </c:pt>
                <c:pt idx="287">
                  <c:v>1870.8673866720108</c:v>
                </c:pt>
                <c:pt idx="288">
                  <c:v>1872.9890944269655</c:v>
                </c:pt>
                <c:pt idx="289">
                  <c:v>1875.1108021819202</c:v>
                </c:pt>
                <c:pt idx="290">
                  <c:v>1877.232509936875</c:v>
                </c:pt>
                <c:pt idx="291">
                  <c:v>1879.3542176918297</c:v>
                </c:pt>
                <c:pt idx="292">
                  <c:v>1881.4759254467845</c:v>
                </c:pt>
                <c:pt idx="293">
                  <c:v>1883.5976332017392</c:v>
                </c:pt>
                <c:pt idx="294">
                  <c:v>1885.7193409566939</c:v>
                </c:pt>
                <c:pt idx="295">
                  <c:v>1887.8410487116487</c:v>
                </c:pt>
                <c:pt idx="296">
                  <c:v>1889.9627564666034</c:v>
                </c:pt>
                <c:pt idx="297">
                  <c:v>1892.0844642215582</c:v>
                </c:pt>
                <c:pt idx="298">
                  <c:v>1894.2061719765129</c:v>
                </c:pt>
                <c:pt idx="299">
                  <c:v>1896.3278797314676</c:v>
                </c:pt>
                <c:pt idx="300">
                  <c:v>1898.4495874864224</c:v>
                </c:pt>
                <c:pt idx="301">
                  <c:v>1900.5712952413771</c:v>
                </c:pt>
                <c:pt idx="302">
                  <c:v>1902.6930029963319</c:v>
                </c:pt>
                <c:pt idx="303">
                  <c:v>1904.8147107512866</c:v>
                </c:pt>
                <c:pt idx="304">
                  <c:v>1906.9364185062414</c:v>
                </c:pt>
                <c:pt idx="305">
                  <c:v>1909.0581262611961</c:v>
                </c:pt>
                <c:pt idx="306">
                  <c:v>1911.1798340161508</c:v>
                </c:pt>
                <c:pt idx="307">
                  <c:v>1913.3015417711056</c:v>
                </c:pt>
                <c:pt idx="308">
                  <c:v>1915.4232495260603</c:v>
                </c:pt>
                <c:pt idx="309">
                  <c:v>1917.5449572810151</c:v>
                </c:pt>
                <c:pt idx="310">
                  <c:v>1919.6666650359698</c:v>
                </c:pt>
                <c:pt idx="311">
                  <c:v>1921.7883727909245</c:v>
                </c:pt>
                <c:pt idx="312">
                  <c:v>1923.9100805458793</c:v>
                </c:pt>
                <c:pt idx="313">
                  <c:v>1926.031788300834</c:v>
                </c:pt>
                <c:pt idx="314">
                  <c:v>1928.1534960557888</c:v>
                </c:pt>
                <c:pt idx="315">
                  <c:v>1930.2752038107435</c:v>
                </c:pt>
                <c:pt idx="316">
                  <c:v>1932.3969115656982</c:v>
                </c:pt>
                <c:pt idx="317">
                  <c:v>1934.518619320653</c:v>
                </c:pt>
                <c:pt idx="318">
                  <c:v>1936.6403270756077</c:v>
                </c:pt>
              </c:numCache>
            </c:numRef>
          </c:xVal>
          <c:yVal>
            <c:numRef>
              <c:f>Data!$L$2:$L$2915</c:f>
              <c:numCache>
                <c:formatCode>0.000</c:formatCode>
                <c:ptCount val="2914"/>
                <c:pt idx="5">
                  <c:v>2.0501539053424889E-2</c:v>
                </c:pt>
                <c:pt idx="6">
                  <c:v>1.5967039899928093E-2</c:v>
                </c:pt>
                <c:pt idx="7">
                  <c:v>1.2195662747471081E-2</c:v>
                </c:pt>
                <c:pt idx="8">
                  <c:v>-1.3570877872956022E-2</c:v>
                </c:pt>
                <c:pt idx="9">
                  <c:v>6.2022060920083055E-2</c:v>
                </c:pt>
                <c:pt idx="10">
                  <c:v>5.5155457998738278E-2</c:v>
                </c:pt>
                <c:pt idx="11">
                  <c:v>-6.5510148924034783E-2</c:v>
                </c:pt>
                <c:pt idx="12">
                  <c:v>-0.22523570592342051</c:v>
                </c:pt>
                <c:pt idx="13">
                  <c:v>-1.5019319442262091E-2</c:v>
                </c:pt>
                <c:pt idx="14">
                  <c:v>2.5471457135938236E-3</c:v>
                </c:pt>
                <c:pt idx="15">
                  <c:v>0.23812059822886961</c:v>
                </c:pt>
                <c:pt idx="16">
                  <c:v>-5.5182046304229349E-3</c:v>
                </c:pt>
                <c:pt idx="17">
                  <c:v>-1.8192704948377852E-2</c:v>
                </c:pt>
                <c:pt idx="18">
                  <c:v>-6.7148161635601167E-2</c:v>
                </c:pt>
                <c:pt idx="19">
                  <c:v>-0.10081884302596494</c:v>
                </c:pt>
                <c:pt idx="20">
                  <c:v>-1.6292544221090388E-2</c:v>
                </c:pt>
                <c:pt idx="21">
                  <c:v>-0.1519787516206404</c:v>
                </c:pt>
                <c:pt idx="22">
                  <c:v>0.1176084262049103</c:v>
                </c:pt>
                <c:pt idx="23">
                  <c:v>-4.5110471204002911E-2</c:v>
                </c:pt>
                <c:pt idx="24">
                  <c:v>-0.13067415640845781</c:v>
                </c:pt>
                <c:pt idx="25">
                  <c:v>0.47877551642095578</c:v>
                </c:pt>
                <c:pt idx="26">
                  <c:v>-1.7752750780883286E-2</c:v>
                </c:pt>
                <c:pt idx="27">
                  <c:v>-0.10739457057659435</c:v>
                </c:pt>
                <c:pt idx="28">
                  <c:v>0.23861216083342018</c:v>
                </c:pt>
                <c:pt idx="29">
                  <c:v>-7.4060557919680692E-4</c:v>
                </c:pt>
                <c:pt idx="30">
                  <c:v>-0.1376508884707357</c:v>
                </c:pt>
                <c:pt idx="31">
                  <c:v>-0.10218187445316071</c:v>
                </c:pt>
                <c:pt idx="32">
                  <c:v>0.11475136618774118</c:v>
                </c:pt>
                <c:pt idx="33">
                  <c:v>2.4601984612597924E-2</c:v>
                </c:pt>
                <c:pt idx="34">
                  <c:v>3.4658105871138503E-2</c:v>
                </c:pt>
                <c:pt idx="35">
                  <c:v>-1.5398711314416391E-2</c:v>
                </c:pt>
                <c:pt idx="36">
                  <c:v>-8.4146240925565358E-2</c:v>
                </c:pt>
                <c:pt idx="37">
                  <c:v>-0.11365286926252846</c:v>
                </c:pt>
                <c:pt idx="38">
                  <c:v>-8.5778172442824319E-2</c:v>
                </c:pt>
                <c:pt idx="39">
                  <c:v>-0.10266633023358235</c:v>
                </c:pt>
                <c:pt idx="40">
                  <c:v>5.5447345999227245E-2</c:v>
                </c:pt>
                <c:pt idx="41">
                  <c:v>-5.7636437170457806E-2</c:v>
                </c:pt>
                <c:pt idx="42">
                  <c:v>0.20842274977883268</c:v>
                </c:pt>
                <c:pt idx="43">
                  <c:v>-4.4947854767316719E-2</c:v>
                </c:pt>
                <c:pt idx="44">
                  <c:v>-5.0138499364898725E-3</c:v>
                </c:pt>
                <c:pt idx="45">
                  <c:v>-3.9118779456544739E-2</c:v>
                </c:pt>
                <c:pt idx="46">
                  <c:v>-1.4018109012135793E-2</c:v>
                </c:pt>
                <c:pt idx="47">
                  <c:v>5.1591322939070872E-2</c:v>
                </c:pt>
                <c:pt idx="48">
                  <c:v>4.1649186263086918E-2</c:v>
                </c:pt>
                <c:pt idx="49">
                  <c:v>-6.0764938121959156E-2</c:v>
                </c:pt>
                <c:pt idx="50">
                  <c:v>0.13422920691744447</c:v>
                </c:pt>
                <c:pt idx="51">
                  <c:v>8.3749527341075228E-2</c:v>
                </c:pt>
                <c:pt idx="52">
                  <c:v>-1.2069682830613146E-2</c:v>
                </c:pt>
                <c:pt idx="53">
                  <c:v>4.8564807071644303E-2</c:v>
                </c:pt>
                <c:pt idx="54">
                  <c:v>-0.11538844084904053</c:v>
                </c:pt>
                <c:pt idx="55">
                  <c:v>-5.5172766389832262E-2</c:v>
                </c:pt>
                <c:pt idx="56">
                  <c:v>2.4360494109787578E-2</c:v>
                </c:pt>
                <c:pt idx="57">
                  <c:v>1.028589957437806E-2</c:v>
                </c:pt>
                <c:pt idx="58">
                  <c:v>1.4179247881270063E-2</c:v>
                </c:pt>
                <c:pt idx="59">
                  <c:v>-8.7029712843788035E-2</c:v>
                </c:pt>
                <c:pt idx="60">
                  <c:v>7.3833181564456452E-2</c:v>
                </c:pt>
                <c:pt idx="61">
                  <c:v>-2.7510673684449649E-2</c:v>
                </c:pt>
                <c:pt idx="62">
                  <c:v>-5.7128260508425677E-2</c:v>
                </c:pt>
                <c:pt idx="63">
                  <c:v>1.1727944995191197E-2</c:v>
                </c:pt>
                <c:pt idx="64">
                  <c:v>1.6515026498662377E-2</c:v>
                </c:pt>
                <c:pt idx="65">
                  <c:v>3.0774087260177746E-2</c:v>
                </c:pt>
                <c:pt idx="66">
                  <c:v>1.739800351295015E-2</c:v>
                </c:pt>
                <c:pt idx="67">
                  <c:v>-8.4207351420701099E-2</c:v>
                </c:pt>
                <c:pt idx="68">
                  <c:v>-4.5139889927540103E-2</c:v>
                </c:pt>
                <c:pt idx="69">
                  <c:v>0.10273032216566123</c:v>
                </c:pt>
                <c:pt idx="70">
                  <c:v>-4.3632876847129576E-2</c:v>
                </c:pt>
                <c:pt idx="71">
                  <c:v>7.6400986705146834E-3</c:v>
                </c:pt>
                <c:pt idx="72">
                  <c:v>3.0936602408732639E-2</c:v>
                </c:pt>
                <c:pt idx="73">
                  <c:v>5.5337848002361995E-2</c:v>
                </c:pt>
                <c:pt idx="74">
                  <c:v>-5.634674305819154E-4</c:v>
                </c:pt>
                <c:pt idx="75">
                  <c:v>-4.7208076473899685E-2</c:v>
                </c:pt>
                <c:pt idx="76">
                  <c:v>-4.1432204036107201E-2</c:v>
                </c:pt>
                <c:pt idx="77">
                  <c:v>-8.5124467058204173E-2</c:v>
                </c:pt>
                <c:pt idx="78">
                  <c:v>3.2354729412543609E-2</c:v>
                </c:pt>
                <c:pt idx="79">
                  <c:v>6.0623394244138346E-2</c:v>
                </c:pt>
                <c:pt idx="80">
                  <c:v>1.4004019797889733E-2</c:v>
                </c:pt>
                <c:pt idx="81">
                  <c:v>-5.9838063524260132E-3</c:v>
                </c:pt>
                <c:pt idx="82">
                  <c:v>-3.1079695993502715E-2</c:v>
                </c:pt>
                <c:pt idx="83">
                  <c:v>0.16939826206230152</c:v>
                </c:pt>
                <c:pt idx="84">
                  <c:v>-5.7287242656758025E-2</c:v>
                </c:pt>
                <c:pt idx="85">
                  <c:v>-4.2156933785435641E-2</c:v>
                </c:pt>
                <c:pt idx="86">
                  <c:v>-1.824984323301726E-2</c:v>
                </c:pt>
                <c:pt idx="87">
                  <c:v>-1.4522007462358988E-2</c:v>
                </c:pt>
                <c:pt idx="88">
                  <c:v>-3.6396385592605274E-3</c:v>
                </c:pt>
                <c:pt idx="89">
                  <c:v>3.9429579898176914E-2</c:v>
                </c:pt>
                <c:pt idx="90">
                  <c:v>-8.3066255928368471E-3</c:v>
                </c:pt>
                <c:pt idx="91">
                  <c:v>-2.9123940821211336E-2</c:v>
                </c:pt>
                <c:pt idx="92">
                  <c:v>5.5572526709243286E-3</c:v>
                </c:pt>
                <c:pt idx="93">
                  <c:v>1.9857061994693281E-2</c:v>
                </c:pt>
                <c:pt idx="94">
                  <c:v>5.5590701310924695E-3</c:v>
                </c:pt>
                <c:pt idx="95">
                  <c:v>-4.0058079064269447E-2</c:v>
                </c:pt>
                <c:pt idx="96">
                  <c:v>-1.5918510552603848E-4</c:v>
                </c:pt>
                <c:pt idx="97">
                  <c:v>6.3551196561607015E-3</c:v>
                </c:pt>
                <c:pt idx="98">
                  <c:v>2.6706719790252409E-2</c:v>
                </c:pt>
                <c:pt idx="99">
                  <c:v>-2.89393423313688E-2</c:v>
                </c:pt>
                <c:pt idx="100">
                  <c:v>-4.1330345080688224E-2</c:v>
                </c:pt>
                <c:pt idx="101">
                  <c:v>-2.1090256798764584E-2</c:v>
                </c:pt>
                <c:pt idx="102">
                  <c:v>9.2877615595122753E-3</c:v>
                </c:pt>
                <c:pt idx="103">
                  <c:v>5.9602302665278606E-2</c:v>
                </c:pt>
                <c:pt idx="104">
                  <c:v>0.10000313689437501</c:v>
                </c:pt>
                <c:pt idx="105">
                  <c:v>-3.6706210705155951E-2</c:v>
                </c:pt>
                <c:pt idx="106">
                  <c:v>-1.3607927669965936E-2</c:v>
                </c:pt>
                <c:pt idx="107">
                  <c:v>-6.7609797784178305E-3</c:v>
                </c:pt>
                <c:pt idx="108">
                  <c:v>-1.7561127177644964E-2</c:v>
                </c:pt>
                <c:pt idx="109">
                  <c:v>-4.361086279599069E-2</c:v>
                </c:pt>
                <c:pt idx="110">
                  <c:v>-2.0422321816668365E-2</c:v>
                </c:pt>
                <c:pt idx="111">
                  <c:v>-1.1716736445728015E-2</c:v>
                </c:pt>
                <c:pt idx="112">
                  <c:v>4.8589154475429663E-3</c:v>
                </c:pt>
                <c:pt idx="113">
                  <c:v>8.1701103792271468E-2</c:v>
                </c:pt>
                <c:pt idx="114">
                  <c:v>1.1384417721608864E-2</c:v>
                </c:pt>
                <c:pt idx="115">
                  <c:v>-2.7475077027541817E-2</c:v>
                </c:pt>
                <c:pt idx="116">
                  <c:v>-4.6956268227564102E-2</c:v>
                </c:pt>
                <c:pt idx="117">
                  <c:v>-4.3084032403582329E-2</c:v>
                </c:pt>
                <c:pt idx="118">
                  <c:v>3.1292843903958034E-2</c:v>
                </c:pt>
                <c:pt idx="119">
                  <c:v>7.124714712122282E-4</c:v>
                </c:pt>
                <c:pt idx="120">
                  <c:v>9.8279223736152388E-3</c:v>
                </c:pt>
                <c:pt idx="121">
                  <c:v>1.16371108215374E-2</c:v>
                </c:pt>
                <c:pt idx="122">
                  <c:v>2.5788808187830026E-2</c:v>
                </c:pt>
                <c:pt idx="123">
                  <c:v>-5.9344603383894912E-2</c:v>
                </c:pt>
                <c:pt idx="124">
                  <c:v>-3.8272087770166774E-2</c:v>
                </c:pt>
                <c:pt idx="125">
                  <c:v>8.2422636785456194E-2</c:v>
                </c:pt>
                <c:pt idx="126">
                  <c:v>6.4766745482585097E-3</c:v>
                </c:pt>
                <c:pt idx="127">
                  <c:v>2.0491823202694603E-2</c:v>
                </c:pt>
                <c:pt idx="128">
                  <c:v>-4.0328899494597559E-2</c:v>
                </c:pt>
                <c:pt idx="129">
                  <c:v>3.2964178494421292E-2</c:v>
                </c:pt>
                <c:pt idx="130">
                  <c:v>-4.7773947223769153E-2</c:v>
                </c:pt>
                <c:pt idx="131">
                  <c:v>-0.10337087247228505</c:v>
                </c:pt>
                <c:pt idx="132">
                  <c:v>-3.2218738643851996E-2</c:v>
                </c:pt>
                <c:pt idx="133">
                  <c:v>1.0730090434623363E-2</c:v>
                </c:pt>
                <c:pt idx="134">
                  <c:v>-0.10177918851048096</c:v>
                </c:pt>
                <c:pt idx="135">
                  <c:v>5.5842639743117761E-3</c:v>
                </c:pt>
                <c:pt idx="136">
                  <c:v>6.6888760449036272E-2</c:v>
                </c:pt>
                <c:pt idx="137">
                  <c:v>-5.2967836067318391E-2</c:v>
                </c:pt>
                <c:pt idx="138">
                  <c:v>0.16031387445054746</c:v>
                </c:pt>
                <c:pt idx="139">
                  <c:v>3.1279484784538951E-2</c:v>
                </c:pt>
                <c:pt idx="140">
                  <c:v>-3.2506074291931281E-2</c:v>
                </c:pt>
                <c:pt idx="141">
                  <c:v>0.15627352023760599</c:v>
                </c:pt>
                <c:pt idx="142">
                  <c:v>-3.934456577330097E-2</c:v>
                </c:pt>
                <c:pt idx="143">
                  <c:v>-1.4767310703238917E-2</c:v>
                </c:pt>
                <c:pt idx="144">
                  <c:v>-5.0849274917125667E-2</c:v>
                </c:pt>
                <c:pt idx="145">
                  <c:v>-0.10444066387161867</c:v>
                </c:pt>
                <c:pt idx="146">
                  <c:v>-4.5877773340072085E-3</c:v>
                </c:pt>
                <c:pt idx="147">
                  <c:v>0.17880250562520197</c:v>
                </c:pt>
                <c:pt idx="148">
                  <c:v>3.9652952799379762E-2</c:v>
                </c:pt>
                <c:pt idx="149">
                  <c:v>-7.9829808380290079E-2</c:v>
                </c:pt>
                <c:pt idx="150">
                  <c:v>-6.3452013323506612E-2</c:v>
                </c:pt>
                <c:pt idx="151">
                  <c:v>-9.0930804745851024E-2</c:v>
                </c:pt>
                <c:pt idx="152">
                  <c:v>4.3568252810668055E-2</c:v>
                </c:pt>
                <c:pt idx="153">
                  <c:v>0.11476811646688431</c:v>
                </c:pt>
                <c:pt idx="154">
                  <c:v>-0.15246021016918407</c:v>
                </c:pt>
                <c:pt idx="155">
                  <c:v>-0.13595520704287578</c:v>
                </c:pt>
                <c:pt idx="156">
                  <c:v>-0.20214814651841254</c:v>
                </c:pt>
                <c:pt idx="157">
                  <c:v>0.36783981204352101</c:v>
                </c:pt>
                <c:pt idx="158">
                  <c:v>0.23726296817681497</c:v>
                </c:pt>
                <c:pt idx="159">
                  <c:v>7.8007810902050501E-2</c:v>
                </c:pt>
                <c:pt idx="160">
                  <c:v>-0.13498010158758411</c:v>
                </c:pt>
                <c:pt idx="161">
                  <c:v>-0.17815011232809441</c:v>
                </c:pt>
                <c:pt idx="162">
                  <c:v>-0.14815943537694326</c:v>
                </c:pt>
                <c:pt idx="163">
                  <c:v>0.13564922730517714</c:v>
                </c:pt>
                <c:pt idx="164">
                  <c:v>-4.1394649586472321E-2</c:v>
                </c:pt>
                <c:pt idx="165">
                  <c:v>0.14853951423660566</c:v>
                </c:pt>
                <c:pt idx="166">
                  <c:v>7.7268006461902627E-2</c:v>
                </c:pt>
                <c:pt idx="167">
                  <c:v>4.7590946631325126E-2</c:v>
                </c:pt>
                <c:pt idx="168">
                  <c:v>-0.13925338856778074</c:v>
                </c:pt>
                <c:pt idx="169">
                  <c:v>-8.0274139970336056E-2</c:v>
                </c:pt>
                <c:pt idx="170">
                  <c:v>8.8379200216897769E-2</c:v>
                </c:pt>
                <c:pt idx="171">
                  <c:v>6.9547543267533263E-2</c:v>
                </c:pt>
                <c:pt idx="172">
                  <c:v>-0.21920707403227618</c:v>
                </c:pt>
                <c:pt idx="173">
                  <c:v>6.7444698648239487E-2</c:v>
                </c:pt>
                <c:pt idx="174">
                  <c:v>5.8837848392686798E-2</c:v>
                </c:pt>
                <c:pt idx="175">
                  <c:v>5.2250249919223168E-2</c:v>
                </c:pt>
                <c:pt idx="176">
                  <c:v>7.7936622324288551E-2</c:v>
                </c:pt>
                <c:pt idx="177">
                  <c:v>5.491995753517237E-2</c:v>
                </c:pt>
                <c:pt idx="178">
                  <c:v>-0.15108274639432617</c:v>
                </c:pt>
                <c:pt idx="179">
                  <c:v>-0.16022969971793855</c:v>
                </c:pt>
                <c:pt idx="180">
                  <c:v>-0.18059491573506792</c:v>
                </c:pt>
                <c:pt idx="181">
                  <c:v>0.15905555566135038</c:v>
                </c:pt>
                <c:pt idx="182">
                  <c:v>0.4594050387580258</c:v>
                </c:pt>
                <c:pt idx="183">
                  <c:v>0.11255942276137665</c:v>
                </c:pt>
                <c:pt idx="184">
                  <c:v>-0.28285901800212565</c:v>
                </c:pt>
                <c:pt idx="185">
                  <c:v>-0.28699780834782862</c:v>
                </c:pt>
                <c:pt idx="186">
                  <c:v>1.6723995295248151E-2</c:v>
                </c:pt>
                <c:pt idx="187">
                  <c:v>0.17455039871871836</c:v>
                </c:pt>
                <c:pt idx="188">
                  <c:v>0.31299144362912118</c:v>
                </c:pt>
                <c:pt idx="189">
                  <c:v>-6.2140593864997151E-3</c:v>
                </c:pt>
                <c:pt idx="190">
                  <c:v>-0.19650509178447106</c:v>
                </c:pt>
                <c:pt idx="191">
                  <c:v>-0.11840885090339326</c:v>
                </c:pt>
                <c:pt idx="192">
                  <c:v>-8.8553723785720406E-2</c:v>
                </c:pt>
                <c:pt idx="193">
                  <c:v>-3.2637743307667666E-2</c:v>
                </c:pt>
                <c:pt idx="194">
                  <c:v>0.18831460196745686</c:v>
                </c:pt>
                <c:pt idx="195">
                  <c:v>-7.3260249956358436E-2</c:v>
                </c:pt>
                <c:pt idx="196">
                  <c:v>0.13502468750677865</c:v>
                </c:pt>
                <c:pt idx="197">
                  <c:v>1.8293729319955154E-2</c:v>
                </c:pt>
                <c:pt idx="198">
                  <c:v>-2.6710909208621625E-2</c:v>
                </c:pt>
                <c:pt idx="199">
                  <c:v>-1.7249168403914883E-2</c:v>
                </c:pt>
                <c:pt idx="200">
                  <c:v>-0.11965412737819187</c:v>
                </c:pt>
                <c:pt idx="201">
                  <c:v>-0.12910384021283416</c:v>
                </c:pt>
                <c:pt idx="202">
                  <c:v>-6.612284313829439E-2</c:v>
                </c:pt>
                <c:pt idx="203">
                  <c:v>0.21245946031810317</c:v>
                </c:pt>
                <c:pt idx="204">
                  <c:v>6.1907570455636829E-2</c:v>
                </c:pt>
                <c:pt idx="205">
                  <c:v>0.18223789165130641</c:v>
                </c:pt>
                <c:pt idx="206">
                  <c:v>8.1822599867987234E-3</c:v>
                </c:pt>
                <c:pt idx="207">
                  <c:v>-0.15253587137986779</c:v>
                </c:pt>
                <c:pt idx="208">
                  <c:v>-7.5572064833833025E-2</c:v>
                </c:pt>
                <c:pt idx="209">
                  <c:v>-0.15883975453310073</c:v>
                </c:pt>
                <c:pt idx="210">
                  <c:v>1.9964731566588137E-2</c:v>
                </c:pt>
                <c:pt idx="211">
                  <c:v>0.21061105028896188</c:v>
                </c:pt>
                <c:pt idx="212">
                  <c:v>3.8166423808849562E-2</c:v>
                </c:pt>
                <c:pt idx="213">
                  <c:v>1.3420160591315108E-2</c:v>
                </c:pt>
                <c:pt idx="214">
                  <c:v>-2.5866518541816527E-2</c:v>
                </c:pt>
                <c:pt idx="215">
                  <c:v>-9.6252917110744671E-2</c:v>
                </c:pt>
                <c:pt idx="216">
                  <c:v>-5.0346944985796095E-2</c:v>
                </c:pt>
                <c:pt idx="217">
                  <c:v>-2.816501183913394E-2</c:v>
                </c:pt>
                <c:pt idx="218">
                  <c:v>6.4301928699130123E-2</c:v>
                </c:pt>
                <c:pt idx="219">
                  <c:v>7.975357675639845E-2</c:v>
                </c:pt>
                <c:pt idx="220">
                  <c:v>4.5220486221308129E-2</c:v>
                </c:pt>
                <c:pt idx="221">
                  <c:v>-8.9291988654971691E-2</c:v>
                </c:pt>
                <c:pt idx="222">
                  <c:v>-6.4287729065869506E-2</c:v>
                </c:pt>
                <c:pt idx="223">
                  <c:v>-1.0527798978504921E-3</c:v>
                </c:pt>
                <c:pt idx="224">
                  <c:v>-1.6318191418268513E-2</c:v>
                </c:pt>
                <c:pt idx="225">
                  <c:v>0.13424302045944336</c:v>
                </c:pt>
                <c:pt idx="226">
                  <c:v>-1.9942399834222899E-2</c:v>
                </c:pt>
                <c:pt idx="227">
                  <c:v>-7.0767894613950569E-2</c:v>
                </c:pt>
                <c:pt idx="228">
                  <c:v>2.9935717952422752E-3</c:v>
                </c:pt>
                <c:pt idx="229">
                  <c:v>-2.2413720216353392E-2</c:v>
                </c:pt>
                <c:pt idx="230">
                  <c:v>-2.6584045489149249E-2</c:v>
                </c:pt>
                <c:pt idx="231">
                  <c:v>7.0760463728509054E-3</c:v>
                </c:pt>
                <c:pt idx="232">
                  <c:v>-2.4350148818039818E-2</c:v>
                </c:pt>
                <c:pt idx="233">
                  <c:v>0.13235383959643857</c:v>
                </c:pt>
                <c:pt idx="234">
                  <c:v>-2.1676338908817011E-2</c:v>
                </c:pt>
                <c:pt idx="235">
                  <c:v>-9.1311737898340337E-2</c:v>
                </c:pt>
                <c:pt idx="236">
                  <c:v>-8.892795800129763E-2</c:v>
                </c:pt>
                <c:pt idx="237">
                  <c:v>-1.0249135797603164E-2</c:v>
                </c:pt>
                <c:pt idx="238">
                  <c:v>5.0496855808634042E-2</c:v>
                </c:pt>
                <c:pt idx="239">
                  <c:v>-8.8678832829556485E-3</c:v>
                </c:pt>
                <c:pt idx="240">
                  <c:v>6.4817356953198332E-2</c:v>
                </c:pt>
                <c:pt idx="241">
                  <c:v>7.404919500776147E-2</c:v>
                </c:pt>
                <c:pt idx="242">
                  <c:v>9.182691912669811E-3</c:v>
                </c:pt>
                <c:pt idx="243">
                  <c:v>3.2220762248809626E-2</c:v>
                </c:pt>
                <c:pt idx="244">
                  <c:v>-5.5808105576659398E-2</c:v>
                </c:pt>
                <c:pt idx="245">
                  <c:v>1.38242330094559E-2</c:v>
                </c:pt>
                <c:pt idx="246">
                  <c:v>-6.8405793994710494E-3</c:v>
                </c:pt>
                <c:pt idx="247">
                  <c:v>-7.0938494928258211E-2</c:v>
                </c:pt>
                <c:pt idx="248">
                  <c:v>-4.9949851597367263E-2</c:v>
                </c:pt>
                <c:pt idx="249">
                  <c:v>-4.7743783434870152E-2</c:v>
                </c:pt>
                <c:pt idx="250">
                  <c:v>-0.13276276544895749</c:v>
                </c:pt>
                <c:pt idx="251">
                  <c:v>-2.4426268792907296E-2</c:v>
                </c:pt>
                <c:pt idx="252">
                  <c:v>-1.9992736972130332E-2</c:v>
                </c:pt>
                <c:pt idx="253">
                  <c:v>-6.3401891499982405E-2</c:v>
                </c:pt>
                <c:pt idx="254">
                  <c:v>0.35863392553385587</c:v>
                </c:pt>
                <c:pt idx="255">
                  <c:v>-0.12284163569727891</c:v>
                </c:pt>
                <c:pt idx="256">
                  <c:v>-8.1705464751558043E-4</c:v>
                </c:pt>
                <c:pt idx="257">
                  <c:v>-0.10075265260162647</c:v>
                </c:pt>
                <c:pt idx="258">
                  <c:v>9.9714399275642684E-2</c:v>
                </c:pt>
                <c:pt idx="259">
                  <c:v>0.27039296714228883</c:v>
                </c:pt>
                <c:pt idx="260">
                  <c:v>0.21633851538510329</c:v>
                </c:pt>
                <c:pt idx="261">
                  <c:v>-6.3300837621632633E-2</c:v>
                </c:pt>
                <c:pt idx="262">
                  <c:v>5.8095938003635217E-2</c:v>
                </c:pt>
                <c:pt idx="263">
                  <c:v>-7.1040410068071769E-2</c:v>
                </c:pt>
                <c:pt idx="264">
                  <c:v>-0.15760923449636371</c:v>
                </c:pt>
                <c:pt idx="265">
                  <c:v>-7.0714309392582164E-3</c:v>
                </c:pt>
                <c:pt idx="266">
                  <c:v>-3.3912075337423034E-2</c:v>
                </c:pt>
                <c:pt idx="267">
                  <c:v>1.3683206157640293E-2</c:v>
                </c:pt>
                <c:pt idx="268">
                  <c:v>1.7810419707286522E-2</c:v>
                </c:pt>
                <c:pt idx="269">
                  <c:v>-4.4926253479332226E-2</c:v>
                </c:pt>
                <c:pt idx="270">
                  <c:v>-9.4056842206651392E-2</c:v>
                </c:pt>
                <c:pt idx="271">
                  <c:v>-2.2978872762394336E-2</c:v>
                </c:pt>
                <c:pt idx="272">
                  <c:v>6.8890837934823423E-2</c:v>
                </c:pt>
                <c:pt idx="273">
                  <c:v>4.4584130095127898E-2</c:v>
                </c:pt>
                <c:pt idx="274">
                  <c:v>-4.2177650064145311E-2</c:v>
                </c:pt>
                <c:pt idx="275">
                  <c:v>5.9200235939200138E-3</c:v>
                </c:pt>
                <c:pt idx="276">
                  <c:v>8.1346079230806043E-2</c:v>
                </c:pt>
                <c:pt idx="277">
                  <c:v>-6.822574455692193E-2</c:v>
                </c:pt>
                <c:pt idx="278">
                  <c:v>-0.13134480237682555</c:v>
                </c:pt>
                <c:pt idx="279">
                  <c:v>4.3515721355175049E-2</c:v>
                </c:pt>
                <c:pt idx="280">
                  <c:v>8.7528854276399268E-2</c:v>
                </c:pt>
                <c:pt idx="281">
                  <c:v>-4.4944040193923222E-2</c:v>
                </c:pt>
                <c:pt idx="282">
                  <c:v>2.6574224507346651E-2</c:v>
                </c:pt>
                <c:pt idx="283">
                  <c:v>-1.0991084467846432E-2</c:v>
                </c:pt>
                <c:pt idx="284">
                  <c:v>-4.7590535573442297E-2</c:v>
                </c:pt>
                <c:pt idx="285">
                  <c:v>6.6126667869229966E-2</c:v>
                </c:pt>
                <c:pt idx="286">
                  <c:v>1.4978446549257014E-2</c:v>
                </c:pt>
                <c:pt idx="287">
                  <c:v>-2.7420232457841323E-3</c:v>
                </c:pt>
                <c:pt idx="288">
                  <c:v>4.6128767303810478E-2</c:v>
                </c:pt>
                <c:pt idx="289">
                  <c:v>8.3088953343248284E-3</c:v>
                </c:pt>
                <c:pt idx="290">
                  <c:v>1.5004224649090958E-2</c:v>
                </c:pt>
                <c:pt idx="291">
                  <c:v>-1.237210411502937E-2</c:v>
                </c:pt>
                <c:pt idx="292">
                  <c:v>1.1894937908094039E-4</c:v>
                </c:pt>
                <c:pt idx="293">
                  <c:v>5.6305251811144541E-3</c:v>
                </c:pt>
                <c:pt idx="294">
                  <c:v>-2.2194696078537662E-2</c:v>
                </c:pt>
                <c:pt idx="295">
                  <c:v>-2.5173315604578167E-2</c:v>
                </c:pt>
                <c:pt idx="296">
                  <c:v>-6.3493744723546186E-3</c:v>
                </c:pt>
                <c:pt idx="297">
                  <c:v>1.1909122047578102E-3</c:v>
                </c:pt>
                <c:pt idx="298">
                  <c:v>-2.512043398648145E-2</c:v>
                </c:pt>
                <c:pt idx="299">
                  <c:v>-2.4979882254595853E-2</c:v>
                </c:pt>
                <c:pt idx="300">
                  <c:v>-1.200856694765301E-2</c:v>
                </c:pt>
                <c:pt idx="301">
                  <c:v>6.5350951152999825E-3</c:v>
                </c:pt>
                <c:pt idx="302">
                  <c:v>2.1227722840590491E-3</c:v>
                </c:pt>
                <c:pt idx="303">
                  <c:v>-7.4075336712528528E-3</c:v>
                </c:pt>
              </c:numCache>
            </c:numRef>
          </c:yVal>
        </c:ser>
        <c:axId val="91941888"/>
        <c:axId val="91845760"/>
      </c:scatterChart>
      <c:valAx>
        <c:axId val="91941888"/>
        <c:scaling>
          <c:orientation val="minMax"/>
          <c:max val="1949.8141199999998"/>
          <c:min val="1434.6541149999921"/>
        </c:scaling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51032184906219"/>
              <c:y val="0.88200844052025851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845760"/>
        <c:crossesAt val="-100000"/>
        <c:crossBetween val="midCat"/>
        <c:majorUnit val="57.24"/>
        <c:minorUnit val="19.079999999999988"/>
      </c:valAx>
      <c:valAx>
        <c:axId val="91845760"/>
        <c:scaling>
          <c:orientation val="minMax"/>
          <c:max val="0.30000000000000032"/>
          <c:min val="-0.2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London CPI Index</a:t>
                </a:r>
              </a:p>
            </c:rich>
          </c:tx>
          <c:layout>
            <c:manualLayout>
              <c:xMode val="edge"/>
              <c:yMode val="edge"/>
              <c:x val="2.2038597137834046E-2"/>
              <c:y val="0.33923401558471628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941888"/>
        <c:crossesAt val="0"/>
        <c:crossBetween val="midCat"/>
        <c:majorUnit val="0.1"/>
        <c:minorUnit val="1.0000000000000056E-4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1180555555555562" footer="0.51180555555555562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Krakow Consumer Price Index (5 year avr.)</a:t>
            </a:r>
          </a:p>
        </c:rich>
      </c:tx>
      <c:layout>
        <c:manualLayout>
          <c:xMode val="edge"/>
          <c:yMode val="edge"/>
          <c:x val="0.21212149745165271"/>
          <c:y val="3.539833206101385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743816104694102"/>
          <c:y val="0.22418943638642153"/>
          <c:w val="0.84435375284326686"/>
          <c:h val="0.57817275699655768"/>
        </c:manualLayout>
      </c:layout>
      <c:scatterChart>
        <c:scatterStyle val="lineMarker"/>
        <c:ser>
          <c:idx val="0"/>
          <c:order val="0"/>
          <c:tx>
            <c:strRef>
              <c:f>'Original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'Original Data'!$A$71:$A$1243</c:f>
              <c:numCache>
                <c:formatCode>General</c:formatCode>
                <c:ptCount val="1173"/>
                <c:pt idx="0">
                  <c:v>1326</c:v>
                </c:pt>
                <c:pt idx="1">
                  <c:v>1327</c:v>
                </c:pt>
                <c:pt idx="2">
                  <c:v>1328</c:v>
                </c:pt>
                <c:pt idx="3">
                  <c:v>1329</c:v>
                </c:pt>
                <c:pt idx="4">
                  <c:v>1330</c:v>
                </c:pt>
                <c:pt idx="5">
                  <c:v>1331</c:v>
                </c:pt>
                <c:pt idx="6">
                  <c:v>1332</c:v>
                </c:pt>
                <c:pt idx="7">
                  <c:v>1333</c:v>
                </c:pt>
                <c:pt idx="8">
                  <c:v>1334</c:v>
                </c:pt>
                <c:pt idx="9">
                  <c:v>1335</c:v>
                </c:pt>
                <c:pt idx="10">
                  <c:v>1336</c:v>
                </c:pt>
                <c:pt idx="11">
                  <c:v>1337</c:v>
                </c:pt>
                <c:pt idx="12">
                  <c:v>1338</c:v>
                </c:pt>
                <c:pt idx="13">
                  <c:v>1339</c:v>
                </c:pt>
                <c:pt idx="14">
                  <c:v>1340</c:v>
                </c:pt>
                <c:pt idx="15">
                  <c:v>1341</c:v>
                </c:pt>
                <c:pt idx="16">
                  <c:v>1342</c:v>
                </c:pt>
                <c:pt idx="17">
                  <c:v>1343</c:v>
                </c:pt>
                <c:pt idx="18">
                  <c:v>1344</c:v>
                </c:pt>
                <c:pt idx="19">
                  <c:v>1345</c:v>
                </c:pt>
                <c:pt idx="20">
                  <c:v>1346</c:v>
                </c:pt>
                <c:pt idx="21">
                  <c:v>1347</c:v>
                </c:pt>
                <c:pt idx="22">
                  <c:v>1348</c:v>
                </c:pt>
                <c:pt idx="23">
                  <c:v>1349</c:v>
                </c:pt>
                <c:pt idx="24">
                  <c:v>1350</c:v>
                </c:pt>
                <c:pt idx="25">
                  <c:v>1351</c:v>
                </c:pt>
                <c:pt idx="26">
                  <c:v>1352</c:v>
                </c:pt>
                <c:pt idx="27">
                  <c:v>1353</c:v>
                </c:pt>
                <c:pt idx="28">
                  <c:v>1354</c:v>
                </c:pt>
                <c:pt idx="29">
                  <c:v>1355</c:v>
                </c:pt>
                <c:pt idx="30">
                  <c:v>1356</c:v>
                </c:pt>
                <c:pt idx="31">
                  <c:v>1357</c:v>
                </c:pt>
                <c:pt idx="32">
                  <c:v>1358</c:v>
                </c:pt>
                <c:pt idx="33">
                  <c:v>1359</c:v>
                </c:pt>
                <c:pt idx="34">
                  <c:v>1360</c:v>
                </c:pt>
                <c:pt idx="35">
                  <c:v>1361</c:v>
                </c:pt>
                <c:pt idx="36">
                  <c:v>1362</c:v>
                </c:pt>
                <c:pt idx="37">
                  <c:v>1363</c:v>
                </c:pt>
                <c:pt idx="38">
                  <c:v>1364</c:v>
                </c:pt>
                <c:pt idx="39">
                  <c:v>1365</c:v>
                </c:pt>
                <c:pt idx="40">
                  <c:v>1366</c:v>
                </c:pt>
                <c:pt idx="41">
                  <c:v>1367</c:v>
                </c:pt>
                <c:pt idx="42">
                  <c:v>1368</c:v>
                </c:pt>
                <c:pt idx="43">
                  <c:v>1369</c:v>
                </c:pt>
                <c:pt idx="44">
                  <c:v>1370</c:v>
                </c:pt>
                <c:pt idx="45">
                  <c:v>1371</c:v>
                </c:pt>
                <c:pt idx="46">
                  <c:v>1372</c:v>
                </c:pt>
                <c:pt idx="47">
                  <c:v>1373</c:v>
                </c:pt>
                <c:pt idx="48">
                  <c:v>1374</c:v>
                </c:pt>
                <c:pt idx="49">
                  <c:v>1375</c:v>
                </c:pt>
                <c:pt idx="50">
                  <c:v>1376</c:v>
                </c:pt>
                <c:pt idx="51">
                  <c:v>1377</c:v>
                </c:pt>
                <c:pt idx="52">
                  <c:v>1378</c:v>
                </c:pt>
                <c:pt idx="53">
                  <c:v>1379</c:v>
                </c:pt>
                <c:pt idx="54">
                  <c:v>1380</c:v>
                </c:pt>
                <c:pt idx="55">
                  <c:v>1381</c:v>
                </c:pt>
                <c:pt idx="56">
                  <c:v>1382</c:v>
                </c:pt>
                <c:pt idx="57">
                  <c:v>1383</c:v>
                </c:pt>
                <c:pt idx="58">
                  <c:v>1384</c:v>
                </c:pt>
                <c:pt idx="59">
                  <c:v>1385</c:v>
                </c:pt>
                <c:pt idx="60">
                  <c:v>1386</c:v>
                </c:pt>
                <c:pt idx="61">
                  <c:v>1387</c:v>
                </c:pt>
                <c:pt idx="62">
                  <c:v>1388</c:v>
                </c:pt>
                <c:pt idx="63">
                  <c:v>1389</c:v>
                </c:pt>
                <c:pt idx="64">
                  <c:v>1390</c:v>
                </c:pt>
                <c:pt idx="65">
                  <c:v>1391</c:v>
                </c:pt>
                <c:pt idx="66">
                  <c:v>1392</c:v>
                </c:pt>
                <c:pt idx="67">
                  <c:v>1393</c:v>
                </c:pt>
                <c:pt idx="68">
                  <c:v>1394</c:v>
                </c:pt>
                <c:pt idx="69">
                  <c:v>1395</c:v>
                </c:pt>
                <c:pt idx="70">
                  <c:v>1396</c:v>
                </c:pt>
                <c:pt idx="71">
                  <c:v>1397</c:v>
                </c:pt>
                <c:pt idx="72">
                  <c:v>1398</c:v>
                </c:pt>
                <c:pt idx="73">
                  <c:v>1399</c:v>
                </c:pt>
                <c:pt idx="74">
                  <c:v>1400</c:v>
                </c:pt>
                <c:pt idx="75">
                  <c:v>1401</c:v>
                </c:pt>
                <c:pt idx="76">
                  <c:v>1402</c:v>
                </c:pt>
                <c:pt idx="77">
                  <c:v>1403</c:v>
                </c:pt>
                <c:pt idx="78">
                  <c:v>1404</c:v>
                </c:pt>
                <c:pt idx="79">
                  <c:v>1405</c:v>
                </c:pt>
                <c:pt idx="80">
                  <c:v>1406</c:v>
                </c:pt>
                <c:pt idx="81">
                  <c:v>1407</c:v>
                </c:pt>
                <c:pt idx="82">
                  <c:v>1408</c:v>
                </c:pt>
                <c:pt idx="83">
                  <c:v>1409</c:v>
                </c:pt>
                <c:pt idx="84">
                  <c:v>1410</c:v>
                </c:pt>
                <c:pt idx="85">
                  <c:v>1411</c:v>
                </c:pt>
                <c:pt idx="86">
                  <c:v>1412</c:v>
                </c:pt>
                <c:pt idx="87">
                  <c:v>1413</c:v>
                </c:pt>
                <c:pt idx="88">
                  <c:v>1414</c:v>
                </c:pt>
                <c:pt idx="89">
                  <c:v>1415</c:v>
                </c:pt>
                <c:pt idx="90">
                  <c:v>1416</c:v>
                </c:pt>
                <c:pt idx="91">
                  <c:v>1417</c:v>
                </c:pt>
                <c:pt idx="92">
                  <c:v>1418</c:v>
                </c:pt>
                <c:pt idx="93">
                  <c:v>1419</c:v>
                </c:pt>
                <c:pt idx="94">
                  <c:v>1420</c:v>
                </c:pt>
                <c:pt idx="95">
                  <c:v>1421</c:v>
                </c:pt>
                <c:pt idx="96">
                  <c:v>1422</c:v>
                </c:pt>
                <c:pt idx="97">
                  <c:v>1423</c:v>
                </c:pt>
                <c:pt idx="98">
                  <c:v>1424</c:v>
                </c:pt>
                <c:pt idx="99">
                  <c:v>1425</c:v>
                </c:pt>
                <c:pt idx="100">
                  <c:v>1426</c:v>
                </c:pt>
                <c:pt idx="101">
                  <c:v>1427</c:v>
                </c:pt>
                <c:pt idx="102">
                  <c:v>1428</c:v>
                </c:pt>
                <c:pt idx="103">
                  <c:v>1429</c:v>
                </c:pt>
                <c:pt idx="104">
                  <c:v>1430</c:v>
                </c:pt>
                <c:pt idx="105">
                  <c:v>1431</c:v>
                </c:pt>
                <c:pt idx="106">
                  <c:v>1432</c:v>
                </c:pt>
                <c:pt idx="107">
                  <c:v>1433</c:v>
                </c:pt>
                <c:pt idx="108">
                  <c:v>1434</c:v>
                </c:pt>
                <c:pt idx="109">
                  <c:v>1435</c:v>
                </c:pt>
                <c:pt idx="110">
                  <c:v>1436</c:v>
                </c:pt>
                <c:pt idx="111">
                  <c:v>1437</c:v>
                </c:pt>
                <c:pt idx="112">
                  <c:v>1438</c:v>
                </c:pt>
                <c:pt idx="113">
                  <c:v>1439</c:v>
                </c:pt>
                <c:pt idx="114">
                  <c:v>1440</c:v>
                </c:pt>
                <c:pt idx="115">
                  <c:v>1441</c:v>
                </c:pt>
                <c:pt idx="116">
                  <c:v>1442</c:v>
                </c:pt>
                <c:pt idx="117">
                  <c:v>1443</c:v>
                </c:pt>
                <c:pt idx="118">
                  <c:v>1444</c:v>
                </c:pt>
                <c:pt idx="119">
                  <c:v>1445</c:v>
                </c:pt>
                <c:pt idx="120">
                  <c:v>1446</c:v>
                </c:pt>
                <c:pt idx="121">
                  <c:v>1447</c:v>
                </c:pt>
                <c:pt idx="122">
                  <c:v>1448</c:v>
                </c:pt>
                <c:pt idx="123">
                  <c:v>1449</c:v>
                </c:pt>
                <c:pt idx="124">
                  <c:v>1450</c:v>
                </c:pt>
                <c:pt idx="125">
                  <c:v>1451</c:v>
                </c:pt>
                <c:pt idx="126">
                  <c:v>1452</c:v>
                </c:pt>
                <c:pt idx="127">
                  <c:v>1453</c:v>
                </c:pt>
                <c:pt idx="128">
                  <c:v>1454</c:v>
                </c:pt>
                <c:pt idx="129">
                  <c:v>1455</c:v>
                </c:pt>
                <c:pt idx="130">
                  <c:v>1456</c:v>
                </c:pt>
                <c:pt idx="131">
                  <c:v>1457</c:v>
                </c:pt>
                <c:pt idx="132">
                  <c:v>1458</c:v>
                </c:pt>
                <c:pt idx="133">
                  <c:v>1459</c:v>
                </c:pt>
                <c:pt idx="134">
                  <c:v>1460</c:v>
                </c:pt>
                <c:pt idx="135">
                  <c:v>1461</c:v>
                </c:pt>
                <c:pt idx="136">
                  <c:v>1462</c:v>
                </c:pt>
                <c:pt idx="137">
                  <c:v>1463</c:v>
                </c:pt>
                <c:pt idx="138">
                  <c:v>1464</c:v>
                </c:pt>
                <c:pt idx="139">
                  <c:v>1465</c:v>
                </c:pt>
                <c:pt idx="140">
                  <c:v>1466</c:v>
                </c:pt>
                <c:pt idx="141">
                  <c:v>1467</c:v>
                </c:pt>
                <c:pt idx="142">
                  <c:v>1468</c:v>
                </c:pt>
                <c:pt idx="143">
                  <c:v>1469</c:v>
                </c:pt>
                <c:pt idx="144">
                  <c:v>1470</c:v>
                </c:pt>
                <c:pt idx="145">
                  <c:v>1471</c:v>
                </c:pt>
                <c:pt idx="146">
                  <c:v>1472</c:v>
                </c:pt>
                <c:pt idx="147">
                  <c:v>1473</c:v>
                </c:pt>
                <c:pt idx="148">
                  <c:v>1474</c:v>
                </c:pt>
                <c:pt idx="149">
                  <c:v>1475</c:v>
                </c:pt>
                <c:pt idx="150">
                  <c:v>1476</c:v>
                </c:pt>
                <c:pt idx="151">
                  <c:v>1477</c:v>
                </c:pt>
                <c:pt idx="152">
                  <c:v>1478</c:v>
                </c:pt>
                <c:pt idx="153">
                  <c:v>1479</c:v>
                </c:pt>
                <c:pt idx="154">
                  <c:v>1480</c:v>
                </c:pt>
                <c:pt idx="155">
                  <c:v>1481</c:v>
                </c:pt>
                <c:pt idx="156">
                  <c:v>1482</c:v>
                </c:pt>
                <c:pt idx="157">
                  <c:v>1483</c:v>
                </c:pt>
                <c:pt idx="158">
                  <c:v>1484</c:v>
                </c:pt>
                <c:pt idx="159">
                  <c:v>1485</c:v>
                </c:pt>
                <c:pt idx="160">
                  <c:v>1486</c:v>
                </c:pt>
                <c:pt idx="161">
                  <c:v>1487</c:v>
                </c:pt>
                <c:pt idx="162">
                  <c:v>1488</c:v>
                </c:pt>
                <c:pt idx="163">
                  <c:v>1489</c:v>
                </c:pt>
                <c:pt idx="164">
                  <c:v>1490</c:v>
                </c:pt>
                <c:pt idx="165">
                  <c:v>1491</c:v>
                </c:pt>
                <c:pt idx="166">
                  <c:v>1492</c:v>
                </c:pt>
                <c:pt idx="167">
                  <c:v>1493</c:v>
                </c:pt>
                <c:pt idx="168">
                  <c:v>1494</c:v>
                </c:pt>
                <c:pt idx="169">
                  <c:v>1495</c:v>
                </c:pt>
                <c:pt idx="170">
                  <c:v>1496</c:v>
                </c:pt>
                <c:pt idx="171">
                  <c:v>1497</c:v>
                </c:pt>
                <c:pt idx="172">
                  <c:v>1498</c:v>
                </c:pt>
                <c:pt idx="173">
                  <c:v>1499</c:v>
                </c:pt>
                <c:pt idx="174">
                  <c:v>1500</c:v>
                </c:pt>
                <c:pt idx="175">
                  <c:v>1501</c:v>
                </c:pt>
                <c:pt idx="176">
                  <c:v>1502</c:v>
                </c:pt>
                <c:pt idx="177">
                  <c:v>1503</c:v>
                </c:pt>
                <c:pt idx="178">
                  <c:v>1504</c:v>
                </c:pt>
                <c:pt idx="179">
                  <c:v>1505</c:v>
                </c:pt>
                <c:pt idx="180">
                  <c:v>1506</c:v>
                </c:pt>
                <c:pt idx="181">
                  <c:v>1507</c:v>
                </c:pt>
                <c:pt idx="182">
                  <c:v>1508</c:v>
                </c:pt>
                <c:pt idx="183">
                  <c:v>1509</c:v>
                </c:pt>
                <c:pt idx="184">
                  <c:v>1510</c:v>
                </c:pt>
                <c:pt idx="185">
                  <c:v>1511</c:v>
                </c:pt>
                <c:pt idx="186">
                  <c:v>1512</c:v>
                </c:pt>
                <c:pt idx="187">
                  <c:v>1513</c:v>
                </c:pt>
                <c:pt idx="188">
                  <c:v>1514</c:v>
                </c:pt>
                <c:pt idx="189">
                  <c:v>1515</c:v>
                </c:pt>
                <c:pt idx="190">
                  <c:v>1516</c:v>
                </c:pt>
                <c:pt idx="191">
                  <c:v>1517</c:v>
                </c:pt>
                <c:pt idx="192">
                  <c:v>1518</c:v>
                </c:pt>
                <c:pt idx="193">
                  <c:v>1519</c:v>
                </c:pt>
                <c:pt idx="194">
                  <c:v>1520</c:v>
                </c:pt>
                <c:pt idx="195">
                  <c:v>1521</c:v>
                </c:pt>
                <c:pt idx="196">
                  <c:v>1522</c:v>
                </c:pt>
                <c:pt idx="197">
                  <c:v>1523</c:v>
                </c:pt>
                <c:pt idx="198">
                  <c:v>1524</c:v>
                </c:pt>
                <c:pt idx="199">
                  <c:v>1525</c:v>
                </c:pt>
                <c:pt idx="200">
                  <c:v>1526</c:v>
                </c:pt>
                <c:pt idx="201">
                  <c:v>1527</c:v>
                </c:pt>
                <c:pt idx="202">
                  <c:v>1528</c:v>
                </c:pt>
                <c:pt idx="203">
                  <c:v>1529</c:v>
                </c:pt>
                <c:pt idx="204">
                  <c:v>1530</c:v>
                </c:pt>
                <c:pt idx="205">
                  <c:v>1531</c:v>
                </c:pt>
                <c:pt idx="206">
                  <c:v>1532</c:v>
                </c:pt>
                <c:pt idx="207">
                  <c:v>1533</c:v>
                </c:pt>
                <c:pt idx="208">
                  <c:v>1534</c:v>
                </c:pt>
                <c:pt idx="209">
                  <c:v>1535</c:v>
                </c:pt>
                <c:pt idx="210">
                  <c:v>1536</c:v>
                </c:pt>
                <c:pt idx="211">
                  <c:v>1537</c:v>
                </c:pt>
                <c:pt idx="212">
                  <c:v>1538</c:v>
                </c:pt>
                <c:pt idx="213">
                  <c:v>1539</c:v>
                </c:pt>
                <c:pt idx="214">
                  <c:v>1540</c:v>
                </c:pt>
                <c:pt idx="215">
                  <c:v>1541</c:v>
                </c:pt>
                <c:pt idx="216">
                  <c:v>1542</c:v>
                </c:pt>
                <c:pt idx="217">
                  <c:v>1543</c:v>
                </c:pt>
                <c:pt idx="218">
                  <c:v>1544</c:v>
                </c:pt>
                <c:pt idx="219">
                  <c:v>1545</c:v>
                </c:pt>
                <c:pt idx="220">
                  <c:v>1546</c:v>
                </c:pt>
                <c:pt idx="221">
                  <c:v>1547</c:v>
                </c:pt>
                <c:pt idx="222">
                  <c:v>1548</c:v>
                </c:pt>
                <c:pt idx="223">
                  <c:v>1549</c:v>
                </c:pt>
                <c:pt idx="224">
                  <c:v>1550</c:v>
                </c:pt>
                <c:pt idx="225">
                  <c:v>1551</c:v>
                </c:pt>
                <c:pt idx="226">
                  <c:v>1552</c:v>
                </c:pt>
                <c:pt idx="227">
                  <c:v>1553</c:v>
                </c:pt>
                <c:pt idx="228">
                  <c:v>1554</c:v>
                </c:pt>
                <c:pt idx="229">
                  <c:v>1555</c:v>
                </c:pt>
                <c:pt idx="230">
                  <c:v>1556</c:v>
                </c:pt>
                <c:pt idx="231">
                  <c:v>1557</c:v>
                </c:pt>
                <c:pt idx="232">
                  <c:v>1558</c:v>
                </c:pt>
                <c:pt idx="233">
                  <c:v>1559</c:v>
                </c:pt>
                <c:pt idx="234">
                  <c:v>1560</c:v>
                </c:pt>
                <c:pt idx="235">
                  <c:v>1561</c:v>
                </c:pt>
                <c:pt idx="236">
                  <c:v>1562</c:v>
                </c:pt>
                <c:pt idx="237">
                  <c:v>1563</c:v>
                </c:pt>
                <c:pt idx="238">
                  <c:v>1564</c:v>
                </c:pt>
                <c:pt idx="239">
                  <c:v>1565</c:v>
                </c:pt>
                <c:pt idx="240">
                  <c:v>1566</c:v>
                </c:pt>
                <c:pt idx="241">
                  <c:v>1567</c:v>
                </c:pt>
                <c:pt idx="242">
                  <c:v>1568</c:v>
                </c:pt>
                <c:pt idx="243">
                  <c:v>1569</c:v>
                </c:pt>
                <c:pt idx="244">
                  <c:v>1570</c:v>
                </c:pt>
                <c:pt idx="245">
                  <c:v>1571</c:v>
                </c:pt>
                <c:pt idx="246">
                  <c:v>1572</c:v>
                </c:pt>
                <c:pt idx="247">
                  <c:v>1573</c:v>
                </c:pt>
                <c:pt idx="248">
                  <c:v>1574</c:v>
                </c:pt>
                <c:pt idx="249">
                  <c:v>1575</c:v>
                </c:pt>
                <c:pt idx="250">
                  <c:v>1576</c:v>
                </c:pt>
                <c:pt idx="251">
                  <c:v>1577</c:v>
                </c:pt>
                <c:pt idx="252">
                  <c:v>1578</c:v>
                </c:pt>
                <c:pt idx="253">
                  <c:v>1579</c:v>
                </c:pt>
                <c:pt idx="254">
                  <c:v>1580</c:v>
                </c:pt>
                <c:pt idx="255">
                  <c:v>1581</c:v>
                </c:pt>
                <c:pt idx="256">
                  <c:v>1582</c:v>
                </c:pt>
                <c:pt idx="257">
                  <c:v>1583</c:v>
                </c:pt>
                <c:pt idx="258">
                  <c:v>1584</c:v>
                </c:pt>
                <c:pt idx="259">
                  <c:v>1585</c:v>
                </c:pt>
                <c:pt idx="260">
                  <c:v>1586</c:v>
                </c:pt>
                <c:pt idx="261">
                  <c:v>1587</c:v>
                </c:pt>
                <c:pt idx="262">
                  <c:v>1588</c:v>
                </c:pt>
                <c:pt idx="263">
                  <c:v>1589</c:v>
                </c:pt>
                <c:pt idx="264">
                  <c:v>1590</c:v>
                </c:pt>
                <c:pt idx="265">
                  <c:v>1591</c:v>
                </c:pt>
                <c:pt idx="266">
                  <c:v>1592</c:v>
                </c:pt>
                <c:pt idx="267">
                  <c:v>1593</c:v>
                </c:pt>
                <c:pt idx="268">
                  <c:v>1594</c:v>
                </c:pt>
                <c:pt idx="269">
                  <c:v>1595</c:v>
                </c:pt>
                <c:pt idx="270">
                  <c:v>1596</c:v>
                </c:pt>
                <c:pt idx="271">
                  <c:v>1597</c:v>
                </c:pt>
                <c:pt idx="272">
                  <c:v>1598</c:v>
                </c:pt>
                <c:pt idx="273">
                  <c:v>1599</c:v>
                </c:pt>
                <c:pt idx="274">
                  <c:v>1600</c:v>
                </c:pt>
                <c:pt idx="275">
                  <c:v>1601</c:v>
                </c:pt>
                <c:pt idx="276">
                  <c:v>1602</c:v>
                </c:pt>
                <c:pt idx="277">
                  <c:v>1603</c:v>
                </c:pt>
                <c:pt idx="278">
                  <c:v>1604</c:v>
                </c:pt>
                <c:pt idx="279">
                  <c:v>1605</c:v>
                </c:pt>
                <c:pt idx="280">
                  <c:v>1606</c:v>
                </c:pt>
                <c:pt idx="281">
                  <c:v>1607</c:v>
                </c:pt>
                <c:pt idx="282">
                  <c:v>1608</c:v>
                </c:pt>
                <c:pt idx="283">
                  <c:v>1609</c:v>
                </c:pt>
                <c:pt idx="284">
                  <c:v>1610</c:v>
                </c:pt>
                <c:pt idx="285">
                  <c:v>1611</c:v>
                </c:pt>
                <c:pt idx="286">
                  <c:v>1612</c:v>
                </c:pt>
                <c:pt idx="287">
                  <c:v>1613</c:v>
                </c:pt>
                <c:pt idx="288">
                  <c:v>1614</c:v>
                </c:pt>
                <c:pt idx="289">
                  <c:v>1615</c:v>
                </c:pt>
                <c:pt idx="290">
                  <c:v>1616</c:v>
                </c:pt>
                <c:pt idx="291">
                  <c:v>1617</c:v>
                </c:pt>
                <c:pt idx="292">
                  <c:v>1618</c:v>
                </c:pt>
                <c:pt idx="293">
                  <c:v>1619</c:v>
                </c:pt>
                <c:pt idx="294">
                  <c:v>1620</c:v>
                </c:pt>
                <c:pt idx="295">
                  <c:v>1621</c:v>
                </c:pt>
                <c:pt idx="296">
                  <c:v>1622</c:v>
                </c:pt>
                <c:pt idx="297">
                  <c:v>1623</c:v>
                </c:pt>
                <c:pt idx="298">
                  <c:v>1624</c:v>
                </c:pt>
                <c:pt idx="299">
                  <c:v>1625</c:v>
                </c:pt>
                <c:pt idx="300">
                  <c:v>1626</c:v>
                </c:pt>
                <c:pt idx="301">
                  <c:v>1627</c:v>
                </c:pt>
                <c:pt idx="302">
                  <c:v>1628</c:v>
                </c:pt>
                <c:pt idx="303">
                  <c:v>1629</c:v>
                </c:pt>
                <c:pt idx="304">
                  <c:v>1630</c:v>
                </c:pt>
                <c:pt idx="305">
                  <c:v>1631</c:v>
                </c:pt>
                <c:pt idx="306">
                  <c:v>1632</c:v>
                </c:pt>
                <c:pt idx="307">
                  <c:v>1633</c:v>
                </c:pt>
                <c:pt idx="308">
                  <c:v>1634</c:v>
                </c:pt>
                <c:pt idx="309">
                  <c:v>1635</c:v>
                </c:pt>
                <c:pt idx="310">
                  <c:v>1636</c:v>
                </c:pt>
                <c:pt idx="311">
                  <c:v>1637</c:v>
                </c:pt>
                <c:pt idx="312">
                  <c:v>1638</c:v>
                </c:pt>
                <c:pt idx="313">
                  <c:v>1639</c:v>
                </c:pt>
                <c:pt idx="314">
                  <c:v>1640</c:v>
                </c:pt>
                <c:pt idx="315">
                  <c:v>1641</c:v>
                </c:pt>
                <c:pt idx="316">
                  <c:v>1642</c:v>
                </c:pt>
                <c:pt idx="317">
                  <c:v>1643</c:v>
                </c:pt>
                <c:pt idx="318">
                  <c:v>1644</c:v>
                </c:pt>
                <c:pt idx="319">
                  <c:v>1645</c:v>
                </c:pt>
                <c:pt idx="320">
                  <c:v>1646</c:v>
                </c:pt>
                <c:pt idx="321">
                  <c:v>1647</c:v>
                </c:pt>
                <c:pt idx="322">
                  <c:v>1648</c:v>
                </c:pt>
                <c:pt idx="323">
                  <c:v>1649</c:v>
                </c:pt>
                <c:pt idx="324">
                  <c:v>1650</c:v>
                </c:pt>
                <c:pt idx="325">
                  <c:v>1651</c:v>
                </c:pt>
                <c:pt idx="326">
                  <c:v>1652</c:v>
                </c:pt>
                <c:pt idx="327">
                  <c:v>1653</c:v>
                </c:pt>
                <c:pt idx="328">
                  <c:v>1654</c:v>
                </c:pt>
                <c:pt idx="329">
                  <c:v>1655</c:v>
                </c:pt>
                <c:pt idx="330">
                  <c:v>1656</c:v>
                </c:pt>
                <c:pt idx="331">
                  <c:v>1657</c:v>
                </c:pt>
                <c:pt idx="332">
                  <c:v>1658</c:v>
                </c:pt>
                <c:pt idx="333">
                  <c:v>1659</c:v>
                </c:pt>
                <c:pt idx="334">
                  <c:v>1660</c:v>
                </c:pt>
                <c:pt idx="335">
                  <c:v>1661</c:v>
                </c:pt>
                <c:pt idx="336">
                  <c:v>1662</c:v>
                </c:pt>
                <c:pt idx="337">
                  <c:v>1663</c:v>
                </c:pt>
                <c:pt idx="338">
                  <c:v>1664</c:v>
                </c:pt>
                <c:pt idx="339">
                  <c:v>1665</c:v>
                </c:pt>
                <c:pt idx="340">
                  <c:v>1666</c:v>
                </c:pt>
                <c:pt idx="341">
                  <c:v>1667</c:v>
                </c:pt>
                <c:pt idx="342">
                  <c:v>1668</c:v>
                </c:pt>
                <c:pt idx="343">
                  <c:v>1669</c:v>
                </c:pt>
                <c:pt idx="344">
                  <c:v>1670</c:v>
                </c:pt>
                <c:pt idx="345">
                  <c:v>1671</c:v>
                </c:pt>
                <c:pt idx="346">
                  <c:v>1672</c:v>
                </c:pt>
                <c:pt idx="347">
                  <c:v>1673</c:v>
                </c:pt>
                <c:pt idx="348">
                  <c:v>1674</c:v>
                </c:pt>
                <c:pt idx="349">
                  <c:v>1675</c:v>
                </c:pt>
                <c:pt idx="350">
                  <c:v>1676</c:v>
                </c:pt>
                <c:pt idx="351">
                  <c:v>1677</c:v>
                </c:pt>
                <c:pt idx="352">
                  <c:v>1678</c:v>
                </c:pt>
                <c:pt idx="353">
                  <c:v>1679</c:v>
                </c:pt>
                <c:pt idx="354">
                  <c:v>1680</c:v>
                </c:pt>
                <c:pt idx="355">
                  <c:v>1681</c:v>
                </c:pt>
                <c:pt idx="356">
                  <c:v>1682</c:v>
                </c:pt>
                <c:pt idx="357">
                  <c:v>1683</c:v>
                </c:pt>
                <c:pt idx="358">
                  <c:v>1684</c:v>
                </c:pt>
                <c:pt idx="359">
                  <c:v>1685</c:v>
                </c:pt>
                <c:pt idx="360">
                  <c:v>1686</c:v>
                </c:pt>
                <c:pt idx="361">
                  <c:v>1687</c:v>
                </c:pt>
                <c:pt idx="362">
                  <c:v>1688</c:v>
                </c:pt>
                <c:pt idx="363">
                  <c:v>1689</c:v>
                </c:pt>
                <c:pt idx="364">
                  <c:v>1690</c:v>
                </c:pt>
                <c:pt idx="365">
                  <c:v>1691</c:v>
                </c:pt>
                <c:pt idx="366">
                  <c:v>1692</c:v>
                </c:pt>
                <c:pt idx="367">
                  <c:v>1693</c:v>
                </c:pt>
                <c:pt idx="368">
                  <c:v>1694</c:v>
                </c:pt>
                <c:pt idx="369">
                  <c:v>1695</c:v>
                </c:pt>
                <c:pt idx="370">
                  <c:v>1696</c:v>
                </c:pt>
                <c:pt idx="371">
                  <c:v>1697</c:v>
                </c:pt>
                <c:pt idx="372">
                  <c:v>1698</c:v>
                </c:pt>
                <c:pt idx="373">
                  <c:v>1699</c:v>
                </c:pt>
                <c:pt idx="374">
                  <c:v>1700</c:v>
                </c:pt>
                <c:pt idx="375">
                  <c:v>1701</c:v>
                </c:pt>
                <c:pt idx="376">
                  <c:v>1702</c:v>
                </c:pt>
                <c:pt idx="377">
                  <c:v>1703</c:v>
                </c:pt>
                <c:pt idx="378">
                  <c:v>1704</c:v>
                </c:pt>
                <c:pt idx="379">
                  <c:v>1705</c:v>
                </c:pt>
                <c:pt idx="380">
                  <c:v>1706</c:v>
                </c:pt>
                <c:pt idx="381">
                  <c:v>1707</c:v>
                </c:pt>
                <c:pt idx="382">
                  <c:v>1708</c:v>
                </c:pt>
                <c:pt idx="383">
                  <c:v>1709</c:v>
                </c:pt>
                <c:pt idx="384">
                  <c:v>1710</c:v>
                </c:pt>
                <c:pt idx="385">
                  <c:v>1711</c:v>
                </c:pt>
                <c:pt idx="386">
                  <c:v>1712</c:v>
                </c:pt>
                <c:pt idx="387">
                  <c:v>1713</c:v>
                </c:pt>
                <c:pt idx="388">
                  <c:v>1714</c:v>
                </c:pt>
                <c:pt idx="389">
                  <c:v>1715</c:v>
                </c:pt>
                <c:pt idx="390">
                  <c:v>1716</c:v>
                </c:pt>
                <c:pt idx="391">
                  <c:v>1717</c:v>
                </c:pt>
                <c:pt idx="392">
                  <c:v>1718</c:v>
                </c:pt>
                <c:pt idx="393">
                  <c:v>1719</c:v>
                </c:pt>
                <c:pt idx="394">
                  <c:v>1720</c:v>
                </c:pt>
                <c:pt idx="395">
                  <c:v>1721</c:v>
                </c:pt>
                <c:pt idx="396">
                  <c:v>1722</c:v>
                </c:pt>
                <c:pt idx="397">
                  <c:v>1723</c:v>
                </c:pt>
                <c:pt idx="398">
                  <c:v>1724</c:v>
                </c:pt>
                <c:pt idx="399">
                  <c:v>1725</c:v>
                </c:pt>
                <c:pt idx="400">
                  <c:v>1726</c:v>
                </c:pt>
                <c:pt idx="401">
                  <c:v>1727</c:v>
                </c:pt>
                <c:pt idx="402">
                  <c:v>1728</c:v>
                </c:pt>
                <c:pt idx="403">
                  <c:v>1729</c:v>
                </c:pt>
                <c:pt idx="404">
                  <c:v>1730</c:v>
                </c:pt>
                <c:pt idx="405">
                  <c:v>1731</c:v>
                </c:pt>
                <c:pt idx="406">
                  <c:v>1732</c:v>
                </c:pt>
                <c:pt idx="407">
                  <c:v>1733</c:v>
                </c:pt>
                <c:pt idx="408">
                  <c:v>1734</c:v>
                </c:pt>
                <c:pt idx="409">
                  <c:v>1735</c:v>
                </c:pt>
                <c:pt idx="410">
                  <c:v>1736</c:v>
                </c:pt>
                <c:pt idx="411">
                  <c:v>1737</c:v>
                </c:pt>
                <c:pt idx="412">
                  <c:v>1738</c:v>
                </c:pt>
                <c:pt idx="413">
                  <c:v>1739</c:v>
                </c:pt>
                <c:pt idx="414">
                  <c:v>1740</c:v>
                </c:pt>
                <c:pt idx="415">
                  <c:v>1741</c:v>
                </c:pt>
                <c:pt idx="416">
                  <c:v>1742</c:v>
                </c:pt>
                <c:pt idx="417">
                  <c:v>1743</c:v>
                </c:pt>
                <c:pt idx="418">
                  <c:v>1744</c:v>
                </c:pt>
                <c:pt idx="419">
                  <c:v>1745</c:v>
                </c:pt>
                <c:pt idx="420">
                  <c:v>1746</c:v>
                </c:pt>
                <c:pt idx="421">
                  <c:v>1747</c:v>
                </c:pt>
                <c:pt idx="422">
                  <c:v>1748</c:v>
                </c:pt>
                <c:pt idx="423">
                  <c:v>1749</c:v>
                </c:pt>
                <c:pt idx="424">
                  <c:v>1750</c:v>
                </c:pt>
                <c:pt idx="425">
                  <c:v>1751</c:v>
                </c:pt>
                <c:pt idx="426">
                  <c:v>1752</c:v>
                </c:pt>
                <c:pt idx="427">
                  <c:v>1753</c:v>
                </c:pt>
                <c:pt idx="428">
                  <c:v>1754</c:v>
                </c:pt>
                <c:pt idx="429">
                  <c:v>1755</c:v>
                </c:pt>
                <c:pt idx="430">
                  <c:v>1756</c:v>
                </c:pt>
                <c:pt idx="431">
                  <c:v>1757</c:v>
                </c:pt>
                <c:pt idx="432">
                  <c:v>1758</c:v>
                </c:pt>
                <c:pt idx="433">
                  <c:v>1759</c:v>
                </c:pt>
                <c:pt idx="434">
                  <c:v>1760</c:v>
                </c:pt>
                <c:pt idx="435">
                  <c:v>1761</c:v>
                </c:pt>
                <c:pt idx="436">
                  <c:v>1762</c:v>
                </c:pt>
                <c:pt idx="437">
                  <c:v>1763</c:v>
                </c:pt>
                <c:pt idx="438">
                  <c:v>1764</c:v>
                </c:pt>
                <c:pt idx="439">
                  <c:v>1765</c:v>
                </c:pt>
                <c:pt idx="440">
                  <c:v>1766</c:v>
                </c:pt>
                <c:pt idx="441">
                  <c:v>1767</c:v>
                </c:pt>
                <c:pt idx="442">
                  <c:v>1768</c:v>
                </c:pt>
                <c:pt idx="443">
                  <c:v>1769</c:v>
                </c:pt>
                <c:pt idx="444">
                  <c:v>1770</c:v>
                </c:pt>
                <c:pt idx="445">
                  <c:v>1771</c:v>
                </c:pt>
                <c:pt idx="446">
                  <c:v>1772</c:v>
                </c:pt>
                <c:pt idx="447">
                  <c:v>1773</c:v>
                </c:pt>
                <c:pt idx="448">
                  <c:v>1774</c:v>
                </c:pt>
                <c:pt idx="449">
                  <c:v>1775</c:v>
                </c:pt>
                <c:pt idx="450">
                  <c:v>1776</c:v>
                </c:pt>
                <c:pt idx="451">
                  <c:v>1777</c:v>
                </c:pt>
                <c:pt idx="452">
                  <c:v>1778</c:v>
                </c:pt>
                <c:pt idx="453">
                  <c:v>1779</c:v>
                </c:pt>
                <c:pt idx="454">
                  <c:v>1780</c:v>
                </c:pt>
                <c:pt idx="455">
                  <c:v>1781</c:v>
                </c:pt>
                <c:pt idx="456">
                  <c:v>1782</c:v>
                </c:pt>
                <c:pt idx="457">
                  <c:v>1783</c:v>
                </c:pt>
                <c:pt idx="458">
                  <c:v>1784</c:v>
                </c:pt>
                <c:pt idx="459">
                  <c:v>1785</c:v>
                </c:pt>
                <c:pt idx="460">
                  <c:v>1786</c:v>
                </c:pt>
                <c:pt idx="461">
                  <c:v>1787</c:v>
                </c:pt>
                <c:pt idx="462">
                  <c:v>1788</c:v>
                </c:pt>
                <c:pt idx="463">
                  <c:v>1789</c:v>
                </c:pt>
                <c:pt idx="464">
                  <c:v>1790</c:v>
                </c:pt>
                <c:pt idx="465">
                  <c:v>1791</c:v>
                </c:pt>
                <c:pt idx="466">
                  <c:v>1792</c:v>
                </c:pt>
                <c:pt idx="467">
                  <c:v>1793</c:v>
                </c:pt>
                <c:pt idx="468">
                  <c:v>1794</c:v>
                </c:pt>
                <c:pt idx="469">
                  <c:v>1795</c:v>
                </c:pt>
                <c:pt idx="470">
                  <c:v>1796</c:v>
                </c:pt>
                <c:pt idx="471">
                  <c:v>1797</c:v>
                </c:pt>
                <c:pt idx="472">
                  <c:v>1798</c:v>
                </c:pt>
                <c:pt idx="473">
                  <c:v>1799</c:v>
                </c:pt>
                <c:pt idx="474">
                  <c:v>1800</c:v>
                </c:pt>
                <c:pt idx="475">
                  <c:v>1801</c:v>
                </c:pt>
                <c:pt idx="476">
                  <c:v>1802</c:v>
                </c:pt>
                <c:pt idx="477">
                  <c:v>1803</c:v>
                </c:pt>
                <c:pt idx="478">
                  <c:v>1804</c:v>
                </c:pt>
                <c:pt idx="479">
                  <c:v>1805</c:v>
                </c:pt>
                <c:pt idx="480">
                  <c:v>1806</c:v>
                </c:pt>
                <c:pt idx="481">
                  <c:v>1807</c:v>
                </c:pt>
                <c:pt idx="482">
                  <c:v>1808</c:v>
                </c:pt>
                <c:pt idx="483">
                  <c:v>1809</c:v>
                </c:pt>
                <c:pt idx="484">
                  <c:v>1810</c:v>
                </c:pt>
                <c:pt idx="485">
                  <c:v>1811</c:v>
                </c:pt>
                <c:pt idx="486">
                  <c:v>1812</c:v>
                </c:pt>
                <c:pt idx="487">
                  <c:v>1813</c:v>
                </c:pt>
                <c:pt idx="488">
                  <c:v>1814</c:v>
                </c:pt>
                <c:pt idx="489">
                  <c:v>1815</c:v>
                </c:pt>
                <c:pt idx="490">
                  <c:v>1816</c:v>
                </c:pt>
                <c:pt idx="491">
                  <c:v>1817</c:v>
                </c:pt>
                <c:pt idx="492">
                  <c:v>1818</c:v>
                </c:pt>
                <c:pt idx="493">
                  <c:v>1819</c:v>
                </c:pt>
                <c:pt idx="494">
                  <c:v>1820</c:v>
                </c:pt>
                <c:pt idx="495">
                  <c:v>1821</c:v>
                </c:pt>
                <c:pt idx="496">
                  <c:v>1822</c:v>
                </c:pt>
                <c:pt idx="497">
                  <c:v>1823</c:v>
                </c:pt>
                <c:pt idx="498">
                  <c:v>1824</c:v>
                </c:pt>
                <c:pt idx="499">
                  <c:v>1825</c:v>
                </c:pt>
                <c:pt idx="500">
                  <c:v>1826</c:v>
                </c:pt>
                <c:pt idx="501">
                  <c:v>1827</c:v>
                </c:pt>
                <c:pt idx="502">
                  <c:v>1828</c:v>
                </c:pt>
                <c:pt idx="503">
                  <c:v>1829</c:v>
                </c:pt>
                <c:pt idx="504">
                  <c:v>1830</c:v>
                </c:pt>
                <c:pt idx="505">
                  <c:v>1831</c:v>
                </c:pt>
                <c:pt idx="506">
                  <c:v>1832</c:v>
                </c:pt>
                <c:pt idx="507">
                  <c:v>1833</c:v>
                </c:pt>
                <c:pt idx="508">
                  <c:v>1834</c:v>
                </c:pt>
                <c:pt idx="509">
                  <c:v>1835</c:v>
                </c:pt>
                <c:pt idx="510">
                  <c:v>1836</c:v>
                </c:pt>
                <c:pt idx="511">
                  <c:v>1837</c:v>
                </c:pt>
                <c:pt idx="512">
                  <c:v>1838</c:v>
                </c:pt>
                <c:pt idx="513">
                  <c:v>1839</c:v>
                </c:pt>
                <c:pt idx="514">
                  <c:v>1840</c:v>
                </c:pt>
                <c:pt idx="515">
                  <c:v>1841</c:v>
                </c:pt>
                <c:pt idx="516">
                  <c:v>1842</c:v>
                </c:pt>
                <c:pt idx="517">
                  <c:v>1843</c:v>
                </c:pt>
                <c:pt idx="518">
                  <c:v>1844</c:v>
                </c:pt>
                <c:pt idx="519">
                  <c:v>1845</c:v>
                </c:pt>
                <c:pt idx="520">
                  <c:v>1846</c:v>
                </c:pt>
                <c:pt idx="521">
                  <c:v>1847</c:v>
                </c:pt>
                <c:pt idx="522">
                  <c:v>1848</c:v>
                </c:pt>
                <c:pt idx="523">
                  <c:v>1849</c:v>
                </c:pt>
                <c:pt idx="524">
                  <c:v>1850</c:v>
                </c:pt>
                <c:pt idx="525">
                  <c:v>1851</c:v>
                </c:pt>
                <c:pt idx="526">
                  <c:v>1852</c:v>
                </c:pt>
                <c:pt idx="527">
                  <c:v>1853</c:v>
                </c:pt>
                <c:pt idx="528">
                  <c:v>1854</c:v>
                </c:pt>
                <c:pt idx="529">
                  <c:v>1855</c:v>
                </c:pt>
                <c:pt idx="530">
                  <c:v>1856</c:v>
                </c:pt>
                <c:pt idx="531">
                  <c:v>1857</c:v>
                </c:pt>
                <c:pt idx="532">
                  <c:v>1858</c:v>
                </c:pt>
                <c:pt idx="533">
                  <c:v>1859</c:v>
                </c:pt>
                <c:pt idx="534">
                  <c:v>1860</c:v>
                </c:pt>
                <c:pt idx="535">
                  <c:v>1861</c:v>
                </c:pt>
                <c:pt idx="536">
                  <c:v>1862</c:v>
                </c:pt>
                <c:pt idx="537">
                  <c:v>1863</c:v>
                </c:pt>
                <c:pt idx="538">
                  <c:v>1864</c:v>
                </c:pt>
                <c:pt idx="539">
                  <c:v>1865</c:v>
                </c:pt>
                <c:pt idx="540">
                  <c:v>1866</c:v>
                </c:pt>
                <c:pt idx="541">
                  <c:v>1867</c:v>
                </c:pt>
                <c:pt idx="542">
                  <c:v>1868</c:v>
                </c:pt>
                <c:pt idx="543">
                  <c:v>1869</c:v>
                </c:pt>
                <c:pt idx="544">
                  <c:v>1870</c:v>
                </c:pt>
                <c:pt idx="545">
                  <c:v>1871</c:v>
                </c:pt>
                <c:pt idx="546">
                  <c:v>1872</c:v>
                </c:pt>
                <c:pt idx="547">
                  <c:v>1873</c:v>
                </c:pt>
                <c:pt idx="548">
                  <c:v>1874</c:v>
                </c:pt>
                <c:pt idx="549">
                  <c:v>1875</c:v>
                </c:pt>
                <c:pt idx="550">
                  <c:v>1876</c:v>
                </c:pt>
                <c:pt idx="551">
                  <c:v>1877</c:v>
                </c:pt>
                <c:pt idx="552">
                  <c:v>1878</c:v>
                </c:pt>
                <c:pt idx="553">
                  <c:v>1879</c:v>
                </c:pt>
                <c:pt idx="554">
                  <c:v>1880</c:v>
                </c:pt>
                <c:pt idx="555">
                  <c:v>1881</c:v>
                </c:pt>
                <c:pt idx="556">
                  <c:v>1882</c:v>
                </c:pt>
                <c:pt idx="557">
                  <c:v>1883</c:v>
                </c:pt>
                <c:pt idx="558">
                  <c:v>1884</c:v>
                </c:pt>
                <c:pt idx="559">
                  <c:v>1885</c:v>
                </c:pt>
                <c:pt idx="560">
                  <c:v>1886</c:v>
                </c:pt>
                <c:pt idx="561">
                  <c:v>1887</c:v>
                </c:pt>
                <c:pt idx="562">
                  <c:v>1888</c:v>
                </c:pt>
                <c:pt idx="563">
                  <c:v>1889</c:v>
                </c:pt>
                <c:pt idx="564">
                  <c:v>1890</c:v>
                </c:pt>
                <c:pt idx="565">
                  <c:v>1891</c:v>
                </c:pt>
                <c:pt idx="566">
                  <c:v>1892</c:v>
                </c:pt>
                <c:pt idx="567">
                  <c:v>1893</c:v>
                </c:pt>
                <c:pt idx="568">
                  <c:v>1894</c:v>
                </c:pt>
                <c:pt idx="569">
                  <c:v>1895</c:v>
                </c:pt>
                <c:pt idx="570">
                  <c:v>1896</c:v>
                </c:pt>
                <c:pt idx="571">
                  <c:v>1897</c:v>
                </c:pt>
                <c:pt idx="572">
                  <c:v>1898</c:v>
                </c:pt>
                <c:pt idx="573">
                  <c:v>1899</c:v>
                </c:pt>
                <c:pt idx="574">
                  <c:v>1900</c:v>
                </c:pt>
                <c:pt idx="575">
                  <c:v>1901</c:v>
                </c:pt>
                <c:pt idx="576">
                  <c:v>1902</c:v>
                </c:pt>
                <c:pt idx="577">
                  <c:v>1903</c:v>
                </c:pt>
                <c:pt idx="578">
                  <c:v>1904</c:v>
                </c:pt>
                <c:pt idx="579">
                  <c:v>1905</c:v>
                </c:pt>
                <c:pt idx="580">
                  <c:v>1906</c:v>
                </c:pt>
                <c:pt idx="581">
                  <c:v>1907</c:v>
                </c:pt>
                <c:pt idx="582">
                  <c:v>1908</c:v>
                </c:pt>
                <c:pt idx="583">
                  <c:v>1909</c:v>
                </c:pt>
                <c:pt idx="584">
                  <c:v>1910</c:v>
                </c:pt>
                <c:pt idx="585">
                  <c:v>1911</c:v>
                </c:pt>
                <c:pt idx="586">
                  <c:v>1912</c:v>
                </c:pt>
                <c:pt idx="587">
                  <c:v>1913</c:v>
                </c:pt>
                <c:pt idx="588">
                  <c:v>1914</c:v>
                </c:pt>
                <c:pt idx="589">
                  <c:v>1915</c:v>
                </c:pt>
                <c:pt idx="590">
                  <c:v>1916</c:v>
                </c:pt>
                <c:pt idx="591">
                  <c:v>1917</c:v>
                </c:pt>
                <c:pt idx="592">
                  <c:v>1918</c:v>
                </c:pt>
                <c:pt idx="593">
                  <c:v>1919</c:v>
                </c:pt>
                <c:pt idx="594">
                  <c:v>1920</c:v>
                </c:pt>
                <c:pt idx="595">
                  <c:v>1921</c:v>
                </c:pt>
                <c:pt idx="596">
                  <c:v>1922</c:v>
                </c:pt>
                <c:pt idx="597">
                  <c:v>1923</c:v>
                </c:pt>
                <c:pt idx="598">
                  <c:v>1924</c:v>
                </c:pt>
                <c:pt idx="599">
                  <c:v>1925</c:v>
                </c:pt>
                <c:pt idx="600">
                  <c:v>1926</c:v>
                </c:pt>
                <c:pt idx="601">
                  <c:v>1927</c:v>
                </c:pt>
                <c:pt idx="602">
                  <c:v>1928</c:v>
                </c:pt>
                <c:pt idx="603">
                  <c:v>1929</c:v>
                </c:pt>
                <c:pt idx="604">
                  <c:v>1930</c:v>
                </c:pt>
                <c:pt idx="605">
                  <c:v>1931</c:v>
                </c:pt>
                <c:pt idx="606">
                  <c:v>1932</c:v>
                </c:pt>
                <c:pt idx="607">
                  <c:v>1933</c:v>
                </c:pt>
                <c:pt idx="608">
                  <c:v>1934</c:v>
                </c:pt>
                <c:pt idx="609">
                  <c:v>1935</c:v>
                </c:pt>
                <c:pt idx="610">
                  <c:v>1936</c:v>
                </c:pt>
                <c:pt idx="611">
                  <c:v>1937</c:v>
                </c:pt>
                <c:pt idx="612">
                  <c:v>1938</c:v>
                </c:pt>
                <c:pt idx="613">
                  <c:v>1939</c:v>
                </c:pt>
                <c:pt idx="614">
                  <c:v>1940</c:v>
                </c:pt>
                <c:pt idx="615">
                  <c:v>1941</c:v>
                </c:pt>
                <c:pt idx="616">
                  <c:v>1942</c:v>
                </c:pt>
                <c:pt idx="617">
                  <c:v>1943</c:v>
                </c:pt>
                <c:pt idx="618">
                  <c:v>1944</c:v>
                </c:pt>
                <c:pt idx="619">
                  <c:v>1945</c:v>
                </c:pt>
                <c:pt idx="620">
                  <c:v>1946</c:v>
                </c:pt>
                <c:pt idx="621">
                  <c:v>1947</c:v>
                </c:pt>
                <c:pt idx="622">
                  <c:v>1948</c:v>
                </c:pt>
                <c:pt idx="623">
                  <c:v>1949</c:v>
                </c:pt>
                <c:pt idx="624">
                  <c:v>1950</c:v>
                </c:pt>
                <c:pt idx="625">
                  <c:v>1951</c:v>
                </c:pt>
                <c:pt idx="626">
                  <c:v>1952</c:v>
                </c:pt>
                <c:pt idx="627">
                  <c:v>1953</c:v>
                </c:pt>
                <c:pt idx="628">
                  <c:v>1954</c:v>
                </c:pt>
                <c:pt idx="629">
                  <c:v>1955</c:v>
                </c:pt>
                <c:pt idx="630">
                  <c:v>1956</c:v>
                </c:pt>
                <c:pt idx="631">
                  <c:v>1957</c:v>
                </c:pt>
                <c:pt idx="632">
                  <c:v>1958</c:v>
                </c:pt>
                <c:pt idx="633">
                  <c:v>1959</c:v>
                </c:pt>
                <c:pt idx="634">
                  <c:v>1960</c:v>
                </c:pt>
                <c:pt idx="635">
                  <c:v>1961</c:v>
                </c:pt>
                <c:pt idx="636">
                  <c:v>1962</c:v>
                </c:pt>
                <c:pt idx="637">
                  <c:v>1963</c:v>
                </c:pt>
                <c:pt idx="638">
                  <c:v>1964</c:v>
                </c:pt>
                <c:pt idx="639">
                  <c:v>1965</c:v>
                </c:pt>
                <c:pt idx="640">
                  <c:v>1966</c:v>
                </c:pt>
                <c:pt idx="641">
                  <c:v>1967</c:v>
                </c:pt>
                <c:pt idx="642">
                  <c:v>1968</c:v>
                </c:pt>
                <c:pt idx="643">
                  <c:v>1969</c:v>
                </c:pt>
                <c:pt idx="644">
                  <c:v>1970</c:v>
                </c:pt>
                <c:pt idx="645">
                  <c:v>1971</c:v>
                </c:pt>
                <c:pt idx="646">
                  <c:v>1972</c:v>
                </c:pt>
                <c:pt idx="647">
                  <c:v>1973</c:v>
                </c:pt>
                <c:pt idx="648">
                  <c:v>1974</c:v>
                </c:pt>
                <c:pt idx="649">
                  <c:v>1975</c:v>
                </c:pt>
                <c:pt idx="650">
                  <c:v>1976</c:v>
                </c:pt>
                <c:pt idx="651">
                  <c:v>1977</c:v>
                </c:pt>
                <c:pt idx="652">
                  <c:v>1978</c:v>
                </c:pt>
                <c:pt idx="653">
                  <c:v>1979</c:v>
                </c:pt>
                <c:pt idx="654">
                  <c:v>1980</c:v>
                </c:pt>
                <c:pt idx="655">
                  <c:v>1981</c:v>
                </c:pt>
                <c:pt idx="656">
                  <c:v>1982</c:v>
                </c:pt>
                <c:pt idx="657">
                  <c:v>1983</c:v>
                </c:pt>
                <c:pt idx="658">
                  <c:v>1984</c:v>
                </c:pt>
                <c:pt idx="659">
                  <c:v>1985</c:v>
                </c:pt>
                <c:pt idx="660">
                  <c:v>1986</c:v>
                </c:pt>
                <c:pt idx="661">
                  <c:v>1987</c:v>
                </c:pt>
                <c:pt idx="662">
                  <c:v>1988</c:v>
                </c:pt>
                <c:pt idx="663">
                  <c:v>1989</c:v>
                </c:pt>
                <c:pt idx="664">
                  <c:v>1990</c:v>
                </c:pt>
                <c:pt idx="665">
                  <c:v>1991</c:v>
                </c:pt>
                <c:pt idx="666">
                  <c:v>1992</c:v>
                </c:pt>
                <c:pt idx="667">
                  <c:v>1993</c:v>
                </c:pt>
                <c:pt idx="668">
                  <c:v>1994</c:v>
                </c:pt>
                <c:pt idx="669">
                  <c:v>1995</c:v>
                </c:pt>
                <c:pt idx="670">
                  <c:v>1996</c:v>
                </c:pt>
                <c:pt idx="671">
                  <c:v>1997</c:v>
                </c:pt>
                <c:pt idx="672">
                  <c:v>1998</c:v>
                </c:pt>
                <c:pt idx="673">
                  <c:v>1999</c:v>
                </c:pt>
                <c:pt idx="674">
                  <c:v>2000</c:v>
                </c:pt>
                <c:pt idx="675">
                  <c:v>2001</c:v>
                </c:pt>
                <c:pt idx="676">
                  <c:v>2002</c:v>
                </c:pt>
                <c:pt idx="677">
                  <c:v>2003</c:v>
                </c:pt>
                <c:pt idx="678">
                  <c:v>2004</c:v>
                </c:pt>
                <c:pt idx="679">
                  <c:v>2005</c:v>
                </c:pt>
                <c:pt idx="680">
                  <c:v>2006</c:v>
                </c:pt>
                <c:pt idx="681">
                  <c:v>2007</c:v>
                </c:pt>
                <c:pt idx="682">
                  <c:v>2008</c:v>
                </c:pt>
                <c:pt idx="683">
                  <c:v>2009</c:v>
                </c:pt>
                <c:pt idx="684">
                  <c:v>2010</c:v>
                </c:pt>
                <c:pt idx="685">
                  <c:v>2011</c:v>
                </c:pt>
                <c:pt idx="686">
                  <c:v>2012</c:v>
                </c:pt>
                <c:pt idx="687">
                  <c:v>2013</c:v>
                </c:pt>
                <c:pt idx="688">
                  <c:v>2014</c:v>
                </c:pt>
                <c:pt idx="689">
                  <c:v>2015</c:v>
                </c:pt>
                <c:pt idx="690">
                  <c:v>2016</c:v>
                </c:pt>
                <c:pt idx="691">
                  <c:v>2017</c:v>
                </c:pt>
                <c:pt idx="692">
                  <c:v>2018</c:v>
                </c:pt>
                <c:pt idx="693">
                  <c:v>2019</c:v>
                </c:pt>
                <c:pt idx="694">
                  <c:v>2020</c:v>
                </c:pt>
                <c:pt idx="695">
                  <c:v>2021</c:v>
                </c:pt>
                <c:pt idx="696">
                  <c:v>2022</c:v>
                </c:pt>
                <c:pt idx="697">
                  <c:v>2023</c:v>
                </c:pt>
                <c:pt idx="698">
                  <c:v>2024</c:v>
                </c:pt>
                <c:pt idx="699">
                  <c:v>2025</c:v>
                </c:pt>
                <c:pt idx="700">
                  <c:v>2026</c:v>
                </c:pt>
                <c:pt idx="701">
                  <c:v>2027</c:v>
                </c:pt>
                <c:pt idx="702">
                  <c:v>2028</c:v>
                </c:pt>
                <c:pt idx="703">
                  <c:v>2029</c:v>
                </c:pt>
                <c:pt idx="704">
                  <c:v>2030</c:v>
                </c:pt>
                <c:pt idx="705">
                  <c:v>2031</c:v>
                </c:pt>
                <c:pt idx="706">
                  <c:v>2032</c:v>
                </c:pt>
                <c:pt idx="707">
                  <c:v>2033</c:v>
                </c:pt>
                <c:pt idx="708">
                  <c:v>2034</c:v>
                </c:pt>
                <c:pt idx="709">
                  <c:v>2035</c:v>
                </c:pt>
                <c:pt idx="710">
                  <c:v>2036</c:v>
                </c:pt>
                <c:pt idx="711">
                  <c:v>2037</c:v>
                </c:pt>
                <c:pt idx="712">
                  <c:v>2038</c:v>
                </c:pt>
                <c:pt idx="713">
                  <c:v>2039</c:v>
                </c:pt>
                <c:pt idx="714">
                  <c:v>2040</c:v>
                </c:pt>
                <c:pt idx="715">
                  <c:v>2041</c:v>
                </c:pt>
                <c:pt idx="716">
                  <c:v>2042</c:v>
                </c:pt>
                <c:pt idx="717">
                  <c:v>2043</c:v>
                </c:pt>
                <c:pt idx="718">
                  <c:v>2044</c:v>
                </c:pt>
                <c:pt idx="719">
                  <c:v>2045</c:v>
                </c:pt>
                <c:pt idx="720">
                  <c:v>2046</c:v>
                </c:pt>
                <c:pt idx="721">
                  <c:v>2047</c:v>
                </c:pt>
                <c:pt idx="722">
                  <c:v>2048</c:v>
                </c:pt>
                <c:pt idx="723">
                  <c:v>2049</c:v>
                </c:pt>
                <c:pt idx="724">
                  <c:v>2050</c:v>
                </c:pt>
                <c:pt idx="725">
                  <c:v>2051</c:v>
                </c:pt>
                <c:pt idx="726">
                  <c:v>2052</c:v>
                </c:pt>
                <c:pt idx="727">
                  <c:v>2053</c:v>
                </c:pt>
                <c:pt idx="728">
                  <c:v>2054</c:v>
                </c:pt>
                <c:pt idx="729">
                  <c:v>2055</c:v>
                </c:pt>
                <c:pt idx="730">
                  <c:v>2056</c:v>
                </c:pt>
                <c:pt idx="731">
                  <c:v>2057</c:v>
                </c:pt>
                <c:pt idx="732">
                  <c:v>2058</c:v>
                </c:pt>
                <c:pt idx="733">
                  <c:v>2059</c:v>
                </c:pt>
                <c:pt idx="734">
                  <c:v>2060</c:v>
                </c:pt>
                <c:pt idx="735">
                  <c:v>2061</c:v>
                </c:pt>
                <c:pt idx="736">
                  <c:v>2062</c:v>
                </c:pt>
                <c:pt idx="737">
                  <c:v>2063</c:v>
                </c:pt>
                <c:pt idx="738">
                  <c:v>2064</c:v>
                </c:pt>
                <c:pt idx="739">
                  <c:v>2065</c:v>
                </c:pt>
                <c:pt idx="740">
                  <c:v>2066</c:v>
                </c:pt>
                <c:pt idx="741">
                  <c:v>2067</c:v>
                </c:pt>
                <c:pt idx="742">
                  <c:v>2068</c:v>
                </c:pt>
                <c:pt idx="743">
                  <c:v>2069</c:v>
                </c:pt>
                <c:pt idx="744">
                  <c:v>2070</c:v>
                </c:pt>
                <c:pt idx="745">
                  <c:v>2071</c:v>
                </c:pt>
                <c:pt idx="746">
                  <c:v>2072</c:v>
                </c:pt>
                <c:pt idx="747">
                  <c:v>2073</c:v>
                </c:pt>
                <c:pt idx="748">
                  <c:v>2074</c:v>
                </c:pt>
                <c:pt idx="749">
                  <c:v>2075</c:v>
                </c:pt>
                <c:pt idx="750">
                  <c:v>2076</c:v>
                </c:pt>
                <c:pt idx="751">
                  <c:v>2077</c:v>
                </c:pt>
                <c:pt idx="752">
                  <c:v>2078</c:v>
                </c:pt>
                <c:pt idx="753">
                  <c:v>2079</c:v>
                </c:pt>
                <c:pt idx="754">
                  <c:v>2080</c:v>
                </c:pt>
                <c:pt idx="755">
                  <c:v>2081</c:v>
                </c:pt>
                <c:pt idx="756">
                  <c:v>2082</c:v>
                </c:pt>
                <c:pt idx="757">
                  <c:v>2083</c:v>
                </c:pt>
                <c:pt idx="758">
                  <c:v>2084</c:v>
                </c:pt>
                <c:pt idx="759">
                  <c:v>2085</c:v>
                </c:pt>
                <c:pt idx="760">
                  <c:v>2086</c:v>
                </c:pt>
                <c:pt idx="761">
                  <c:v>2087</c:v>
                </c:pt>
                <c:pt idx="762">
                  <c:v>2088</c:v>
                </c:pt>
                <c:pt idx="763">
                  <c:v>2089</c:v>
                </c:pt>
                <c:pt idx="764">
                  <c:v>2090</c:v>
                </c:pt>
                <c:pt idx="765">
                  <c:v>2091</c:v>
                </c:pt>
                <c:pt idx="766">
                  <c:v>2092</c:v>
                </c:pt>
                <c:pt idx="767">
                  <c:v>2093</c:v>
                </c:pt>
                <c:pt idx="768">
                  <c:v>2094</c:v>
                </c:pt>
                <c:pt idx="769">
                  <c:v>2095</c:v>
                </c:pt>
                <c:pt idx="770">
                  <c:v>2096</c:v>
                </c:pt>
                <c:pt idx="771">
                  <c:v>2097</c:v>
                </c:pt>
                <c:pt idx="772">
                  <c:v>2098</c:v>
                </c:pt>
                <c:pt idx="773">
                  <c:v>2099</c:v>
                </c:pt>
                <c:pt idx="774">
                  <c:v>2100</c:v>
                </c:pt>
                <c:pt idx="775">
                  <c:v>2101</c:v>
                </c:pt>
                <c:pt idx="776">
                  <c:v>2102</c:v>
                </c:pt>
                <c:pt idx="777">
                  <c:v>2103</c:v>
                </c:pt>
                <c:pt idx="778">
                  <c:v>2104</c:v>
                </c:pt>
                <c:pt idx="779">
                  <c:v>2105</c:v>
                </c:pt>
                <c:pt idx="780">
                  <c:v>2106</c:v>
                </c:pt>
                <c:pt idx="781">
                  <c:v>2107</c:v>
                </c:pt>
                <c:pt idx="782">
                  <c:v>2108</c:v>
                </c:pt>
                <c:pt idx="783">
                  <c:v>2109</c:v>
                </c:pt>
                <c:pt idx="784">
                  <c:v>2110</c:v>
                </c:pt>
                <c:pt idx="785">
                  <c:v>2111</c:v>
                </c:pt>
                <c:pt idx="786">
                  <c:v>2112</c:v>
                </c:pt>
                <c:pt idx="787">
                  <c:v>2113</c:v>
                </c:pt>
                <c:pt idx="788">
                  <c:v>2114</c:v>
                </c:pt>
                <c:pt idx="789">
                  <c:v>2115</c:v>
                </c:pt>
                <c:pt idx="790">
                  <c:v>2116</c:v>
                </c:pt>
                <c:pt idx="791">
                  <c:v>2117</c:v>
                </c:pt>
                <c:pt idx="792">
                  <c:v>2118</c:v>
                </c:pt>
                <c:pt idx="793">
                  <c:v>2119</c:v>
                </c:pt>
                <c:pt idx="794">
                  <c:v>2120</c:v>
                </c:pt>
                <c:pt idx="795">
                  <c:v>2121</c:v>
                </c:pt>
                <c:pt idx="796">
                  <c:v>2122</c:v>
                </c:pt>
                <c:pt idx="797">
                  <c:v>2123</c:v>
                </c:pt>
                <c:pt idx="798">
                  <c:v>2124</c:v>
                </c:pt>
                <c:pt idx="799">
                  <c:v>2125</c:v>
                </c:pt>
                <c:pt idx="800">
                  <c:v>2126</c:v>
                </c:pt>
                <c:pt idx="801">
                  <c:v>2127</c:v>
                </c:pt>
                <c:pt idx="802">
                  <c:v>2128</c:v>
                </c:pt>
                <c:pt idx="803">
                  <c:v>2129</c:v>
                </c:pt>
                <c:pt idx="804">
                  <c:v>2130</c:v>
                </c:pt>
                <c:pt idx="805">
                  <c:v>2131</c:v>
                </c:pt>
                <c:pt idx="806">
                  <c:v>2132</c:v>
                </c:pt>
                <c:pt idx="807">
                  <c:v>2133</c:v>
                </c:pt>
                <c:pt idx="808">
                  <c:v>2134</c:v>
                </c:pt>
                <c:pt idx="809">
                  <c:v>2135</c:v>
                </c:pt>
                <c:pt idx="810">
                  <c:v>2136</c:v>
                </c:pt>
                <c:pt idx="811">
                  <c:v>2137</c:v>
                </c:pt>
                <c:pt idx="812">
                  <c:v>2138</c:v>
                </c:pt>
                <c:pt idx="813">
                  <c:v>2139</c:v>
                </c:pt>
                <c:pt idx="814">
                  <c:v>2140</c:v>
                </c:pt>
                <c:pt idx="815">
                  <c:v>2141</c:v>
                </c:pt>
                <c:pt idx="816">
                  <c:v>2142</c:v>
                </c:pt>
                <c:pt idx="817">
                  <c:v>2143</c:v>
                </c:pt>
                <c:pt idx="818">
                  <c:v>2144</c:v>
                </c:pt>
                <c:pt idx="819">
                  <c:v>2145</c:v>
                </c:pt>
                <c:pt idx="820">
                  <c:v>2146</c:v>
                </c:pt>
                <c:pt idx="821">
                  <c:v>2147</c:v>
                </c:pt>
                <c:pt idx="822">
                  <c:v>2148</c:v>
                </c:pt>
                <c:pt idx="823">
                  <c:v>2149</c:v>
                </c:pt>
                <c:pt idx="824">
                  <c:v>2150</c:v>
                </c:pt>
                <c:pt idx="825">
                  <c:v>2151</c:v>
                </c:pt>
                <c:pt idx="826">
                  <c:v>2152</c:v>
                </c:pt>
                <c:pt idx="827">
                  <c:v>2153</c:v>
                </c:pt>
                <c:pt idx="828">
                  <c:v>2154</c:v>
                </c:pt>
                <c:pt idx="829">
                  <c:v>2155</c:v>
                </c:pt>
                <c:pt idx="830">
                  <c:v>2156</c:v>
                </c:pt>
                <c:pt idx="831">
                  <c:v>2157</c:v>
                </c:pt>
                <c:pt idx="832">
                  <c:v>2158</c:v>
                </c:pt>
                <c:pt idx="833">
                  <c:v>2159</c:v>
                </c:pt>
                <c:pt idx="834">
                  <c:v>2160</c:v>
                </c:pt>
                <c:pt idx="835">
                  <c:v>2161</c:v>
                </c:pt>
                <c:pt idx="836">
                  <c:v>2162</c:v>
                </c:pt>
                <c:pt idx="837">
                  <c:v>2163</c:v>
                </c:pt>
                <c:pt idx="838">
                  <c:v>2164</c:v>
                </c:pt>
                <c:pt idx="839">
                  <c:v>2165</c:v>
                </c:pt>
                <c:pt idx="840">
                  <c:v>2166</c:v>
                </c:pt>
                <c:pt idx="841">
                  <c:v>2167</c:v>
                </c:pt>
                <c:pt idx="842">
                  <c:v>2168</c:v>
                </c:pt>
                <c:pt idx="843">
                  <c:v>2169</c:v>
                </c:pt>
                <c:pt idx="844">
                  <c:v>2170</c:v>
                </c:pt>
                <c:pt idx="845">
                  <c:v>2171</c:v>
                </c:pt>
                <c:pt idx="846">
                  <c:v>2172</c:v>
                </c:pt>
                <c:pt idx="847">
                  <c:v>2173</c:v>
                </c:pt>
                <c:pt idx="848">
                  <c:v>2174</c:v>
                </c:pt>
                <c:pt idx="849">
                  <c:v>2175</c:v>
                </c:pt>
                <c:pt idx="850">
                  <c:v>2176</c:v>
                </c:pt>
                <c:pt idx="851">
                  <c:v>2177</c:v>
                </c:pt>
                <c:pt idx="852">
                  <c:v>2178</c:v>
                </c:pt>
                <c:pt idx="853">
                  <c:v>2179</c:v>
                </c:pt>
                <c:pt idx="854">
                  <c:v>2180</c:v>
                </c:pt>
                <c:pt idx="855">
                  <c:v>2181</c:v>
                </c:pt>
                <c:pt idx="856">
                  <c:v>2182</c:v>
                </c:pt>
                <c:pt idx="857">
                  <c:v>2183</c:v>
                </c:pt>
                <c:pt idx="858">
                  <c:v>2184</c:v>
                </c:pt>
                <c:pt idx="859">
                  <c:v>2185</c:v>
                </c:pt>
                <c:pt idx="860">
                  <c:v>2186</c:v>
                </c:pt>
                <c:pt idx="861">
                  <c:v>2187</c:v>
                </c:pt>
                <c:pt idx="862">
                  <c:v>2188</c:v>
                </c:pt>
                <c:pt idx="863">
                  <c:v>2189</c:v>
                </c:pt>
                <c:pt idx="864">
                  <c:v>2190</c:v>
                </c:pt>
                <c:pt idx="865">
                  <c:v>2191</c:v>
                </c:pt>
                <c:pt idx="866">
                  <c:v>2192</c:v>
                </c:pt>
                <c:pt idx="867">
                  <c:v>2193</c:v>
                </c:pt>
                <c:pt idx="868">
                  <c:v>2194</c:v>
                </c:pt>
                <c:pt idx="869">
                  <c:v>2195</c:v>
                </c:pt>
                <c:pt idx="870">
                  <c:v>2196</c:v>
                </c:pt>
                <c:pt idx="871">
                  <c:v>2197</c:v>
                </c:pt>
                <c:pt idx="872">
                  <c:v>2198</c:v>
                </c:pt>
                <c:pt idx="873">
                  <c:v>2199</c:v>
                </c:pt>
                <c:pt idx="874">
                  <c:v>2200</c:v>
                </c:pt>
                <c:pt idx="875">
                  <c:v>2201</c:v>
                </c:pt>
                <c:pt idx="876">
                  <c:v>2202</c:v>
                </c:pt>
                <c:pt idx="877">
                  <c:v>2203</c:v>
                </c:pt>
                <c:pt idx="878">
                  <c:v>2204</c:v>
                </c:pt>
                <c:pt idx="879">
                  <c:v>2205</c:v>
                </c:pt>
                <c:pt idx="880">
                  <c:v>2206</c:v>
                </c:pt>
                <c:pt idx="881">
                  <c:v>2207</c:v>
                </c:pt>
                <c:pt idx="882">
                  <c:v>2208</c:v>
                </c:pt>
                <c:pt idx="883">
                  <c:v>2209</c:v>
                </c:pt>
                <c:pt idx="884">
                  <c:v>2210</c:v>
                </c:pt>
                <c:pt idx="885">
                  <c:v>2211</c:v>
                </c:pt>
                <c:pt idx="886">
                  <c:v>2212</c:v>
                </c:pt>
                <c:pt idx="887">
                  <c:v>2213</c:v>
                </c:pt>
                <c:pt idx="888">
                  <c:v>2214</c:v>
                </c:pt>
                <c:pt idx="889">
                  <c:v>2215</c:v>
                </c:pt>
                <c:pt idx="890">
                  <c:v>2216</c:v>
                </c:pt>
                <c:pt idx="891">
                  <c:v>2217</c:v>
                </c:pt>
                <c:pt idx="892">
                  <c:v>2218</c:v>
                </c:pt>
                <c:pt idx="893">
                  <c:v>2219</c:v>
                </c:pt>
                <c:pt idx="894">
                  <c:v>2220</c:v>
                </c:pt>
                <c:pt idx="895">
                  <c:v>2221</c:v>
                </c:pt>
                <c:pt idx="896">
                  <c:v>2222</c:v>
                </c:pt>
                <c:pt idx="897">
                  <c:v>2223</c:v>
                </c:pt>
                <c:pt idx="898">
                  <c:v>2224</c:v>
                </c:pt>
                <c:pt idx="899">
                  <c:v>2225</c:v>
                </c:pt>
                <c:pt idx="900">
                  <c:v>2226</c:v>
                </c:pt>
                <c:pt idx="901">
                  <c:v>2227</c:v>
                </c:pt>
                <c:pt idx="902">
                  <c:v>2228</c:v>
                </c:pt>
                <c:pt idx="903">
                  <c:v>2229</c:v>
                </c:pt>
                <c:pt idx="904">
                  <c:v>2230</c:v>
                </c:pt>
                <c:pt idx="905">
                  <c:v>2231</c:v>
                </c:pt>
                <c:pt idx="906">
                  <c:v>2232</c:v>
                </c:pt>
                <c:pt idx="907">
                  <c:v>2233</c:v>
                </c:pt>
                <c:pt idx="908">
                  <c:v>2234</c:v>
                </c:pt>
                <c:pt idx="909">
                  <c:v>2235</c:v>
                </c:pt>
                <c:pt idx="910">
                  <c:v>2236</c:v>
                </c:pt>
                <c:pt idx="911">
                  <c:v>2237</c:v>
                </c:pt>
                <c:pt idx="912">
                  <c:v>2238</c:v>
                </c:pt>
                <c:pt idx="913">
                  <c:v>2239</c:v>
                </c:pt>
                <c:pt idx="914">
                  <c:v>2240</c:v>
                </c:pt>
                <c:pt idx="915">
                  <c:v>2241</c:v>
                </c:pt>
                <c:pt idx="916">
                  <c:v>2242</c:v>
                </c:pt>
                <c:pt idx="917">
                  <c:v>2243</c:v>
                </c:pt>
                <c:pt idx="918">
                  <c:v>2244</c:v>
                </c:pt>
                <c:pt idx="919">
                  <c:v>2245</c:v>
                </c:pt>
                <c:pt idx="920">
                  <c:v>2246</c:v>
                </c:pt>
                <c:pt idx="921">
                  <c:v>2247</c:v>
                </c:pt>
                <c:pt idx="922">
                  <c:v>2248</c:v>
                </c:pt>
                <c:pt idx="923">
                  <c:v>2249</c:v>
                </c:pt>
                <c:pt idx="924">
                  <c:v>2250</c:v>
                </c:pt>
                <c:pt idx="925">
                  <c:v>2251</c:v>
                </c:pt>
                <c:pt idx="926">
                  <c:v>2252</c:v>
                </c:pt>
                <c:pt idx="927">
                  <c:v>2253</c:v>
                </c:pt>
                <c:pt idx="928">
                  <c:v>2254</c:v>
                </c:pt>
                <c:pt idx="929">
                  <c:v>2255</c:v>
                </c:pt>
                <c:pt idx="930">
                  <c:v>2256</c:v>
                </c:pt>
                <c:pt idx="931">
                  <c:v>2257</c:v>
                </c:pt>
                <c:pt idx="932">
                  <c:v>2258</c:v>
                </c:pt>
                <c:pt idx="933">
                  <c:v>2259</c:v>
                </c:pt>
                <c:pt idx="934">
                  <c:v>2260</c:v>
                </c:pt>
                <c:pt idx="935">
                  <c:v>2261</c:v>
                </c:pt>
                <c:pt idx="936">
                  <c:v>2262</c:v>
                </c:pt>
                <c:pt idx="937">
                  <c:v>2263</c:v>
                </c:pt>
                <c:pt idx="938">
                  <c:v>2264</c:v>
                </c:pt>
                <c:pt idx="939">
                  <c:v>2265</c:v>
                </c:pt>
                <c:pt idx="940">
                  <c:v>2266</c:v>
                </c:pt>
                <c:pt idx="941">
                  <c:v>2267</c:v>
                </c:pt>
                <c:pt idx="942">
                  <c:v>2268</c:v>
                </c:pt>
                <c:pt idx="943">
                  <c:v>2269</c:v>
                </c:pt>
                <c:pt idx="944">
                  <c:v>2270</c:v>
                </c:pt>
                <c:pt idx="945">
                  <c:v>2271</c:v>
                </c:pt>
                <c:pt idx="946">
                  <c:v>2272</c:v>
                </c:pt>
                <c:pt idx="947">
                  <c:v>2273</c:v>
                </c:pt>
                <c:pt idx="948">
                  <c:v>2274</c:v>
                </c:pt>
                <c:pt idx="949">
                  <c:v>2275</c:v>
                </c:pt>
                <c:pt idx="950">
                  <c:v>2276</c:v>
                </c:pt>
                <c:pt idx="951">
                  <c:v>2277</c:v>
                </c:pt>
                <c:pt idx="952">
                  <c:v>2278</c:v>
                </c:pt>
                <c:pt idx="953">
                  <c:v>2279</c:v>
                </c:pt>
                <c:pt idx="954">
                  <c:v>2280</c:v>
                </c:pt>
                <c:pt idx="955">
                  <c:v>2281</c:v>
                </c:pt>
                <c:pt idx="956">
                  <c:v>2282</c:v>
                </c:pt>
                <c:pt idx="957">
                  <c:v>2283</c:v>
                </c:pt>
                <c:pt idx="958">
                  <c:v>2284</c:v>
                </c:pt>
                <c:pt idx="959">
                  <c:v>2285</c:v>
                </c:pt>
                <c:pt idx="960">
                  <c:v>2286</c:v>
                </c:pt>
                <c:pt idx="961">
                  <c:v>2287</c:v>
                </c:pt>
                <c:pt idx="962">
                  <c:v>2288</c:v>
                </c:pt>
                <c:pt idx="963">
                  <c:v>2289</c:v>
                </c:pt>
                <c:pt idx="964">
                  <c:v>2290</c:v>
                </c:pt>
                <c:pt idx="965">
                  <c:v>2291</c:v>
                </c:pt>
                <c:pt idx="966">
                  <c:v>2292</c:v>
                </c:pt>
                <c:pt idx="967">
                  <c:v>2293</c:v>
                </c:pt>
                <c:pt idx="968">
                  <c:v>2294</c:v>
                </c:pt>
                <c:pt idx="969">
                  <c:v>2295</c:v>
                </c:pt>
                <c:pt idx="970">
                  <c:v>2296</c:v>
                </c:pt>
                <c:pt idx="971">
                  <c:v>2297</c:v>
                </c:pt>
                <c:pt idx="972">
                  <c:v>2298</c:v>
                </c:pt>
                <c:pt idx="973">
                  <c:v>2299</c:v>
                </c:pt>
                <c:pt idx="974">
                  <c:v>2300</c:v>
                </c:pt>
              </c:numCache>
            </c:numRef>
          </c:xVal>
          <c:yVal>
            <c:numRef>
              <c:f>'Original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92033408"/>
        <c:axId val="92035328"/>
      </c:scatterChart>
      <c:valAx>
        <c:axId val="92033408"/>
        <c:scaling>
          <c:orientation val="minMax"/>
          <c:max val="1759.1"/>
          <c:min val="1472.82"/>
        </c:scaling>
        <c:axPos val="b"/>
        <c:majorGridlines/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51032184906219"/>
              <c:y val="0.882008440520258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035328"/>
        <c:crossesAt val="0.30000000000000032"/>
        <c:crossBetween val="midCat"/>
        <c:majorUnit val="19.079999999999988"/>
        <c:minorUnit val="9.5400000000000009"/>
      </c:valAx>
      <c:valAx>
        <c:axId val="92035328"/>
        <c:scaling>
          <c:orientation val="minMax"/>
          <c:max val="0.9"/>
          <c:min val="0.30000000000000032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Krakow CPI</a:t>
                </a:r>
              </a:p>
            </c:rich>
          </c:tx>
          <c:layout>
            <c:manualLayout>
              <c:xMode val="edge"/>
              <c:yMode val="edge"/>
              <c:x val="2.2038597137834046E-2"/>
              <c:y val="0.3952813746813199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033408"/>
        <c:crossesAt val="1472.82"/>
        <c:crossBetween val="midCat"/>
        <c:majorUnit val="0.1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51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512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512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742950</xdr:colOff>
      <xdr:row>0</xdr:row>
      <xdr:rowOff>0</xdr:rowOff>
    </xdr:to>
    <xdr:graphicFrame macro="">
      <xdr:nvGraphicFramePr>
        <xdr:cNvPr id="512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742950</xdr:colOff>
      <xdr:row>0</xdr:row>
      <xdr:rowOff>0</xdr:rowOff>
    </xdr:to>
    <xdr:graphicFrame macro="">
      <xdr:nvGraphicFramePr>
        <xdr:cNvPr id="512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742950</xdr:colOff>
      <xdr:row>0</xdr:row>
      <xdr:rowOff>0</xdr:rowOff>
    </xdr:to>
    <xdr:graphicFrame macro="">
      <xdr:nvGraphicFramePr>
        <xdr:cNvPr id="512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12</xdr:col>
      <xdr:colOff>0</xdr:colOff>
      <xdr:row>20</xdr:row>
      <xdr:rowOff>152400</xdr:rowOff>
    </xdr:to>
    <xdr:graphicFrame macro="">
      <xdr:nvGraphicFramePr>
        <xdr:cNvPr id="512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8</xdr:col>
      <xdr:colOff>742950</xdr:colOff>
      <xdr:row>22</xdr:row>
      <xdr:rowOff>0</xdr:rowOff>
    </xdr:to>
    <xdr:graphicFrame macro="">
      <xdr:nvGraphicFramePr>
        <xdr:cNvPr id="5129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8</xdr:col>
      <xdr:colOff>742950</xdr:colOff>
      <xdr:row>22</xdr:row>
      <xdr:rowOff>0</xdr:rowOff>
    </xdr:to>
    <xdr:graphicFrame macro="">
      <xdr:nvGraphicFramePr>
        <xdr:cNvPr id="513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8</xdr:col>
      <xdr:colOff>742950</xdr:colOff>
      <xdr:row>22</xdr:row>
      <xdr:rowOff>0</xdr:rowOff>
    </xdr:to>
    <xdr:graphicFrame macro="">
      <xdr:nvGraphicFramePr>
        <xdr:cNvPr id="513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8</xdr:col>
      <xdr:colOff>742950</xdr:colOff>
      <xdr:row>22</xdr:row>
      <xdr:rowOff>0</xdr:rowOff>
    </xdr:to>
    <xdr:graphicFrame macro="">
      <xdr:nvGraphicFramePr>
        <xdr:cNvPr id="513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8</xdr:col>
      <xdr:colOff>742950</xdr:colOff>
      <xdr:row>22</xdr:row>
      <xdr:rowOff>0</xdr:rowOff>
    </xdr:to>
    <xdr:graphicFrame macro="">
      <xdr:nvGraphicFramePr>
        <xdr:cNvPr id="5133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8</xdr:col>
      <xdr:colOff>752475</xdr:colOff>
      <xdr:row>22</xdr:row>
      <xdr:rowOff>0</xdr:rowOff>
    </xdr:to>
    <xdr:graphicFrame macro="">
      <xdr:nvGraphicFramePr>
        <xdr:cNvPr id="513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6400000</xdr:colOff>
      <xdr:row>47</xdr:row>
      <xdr:rowOff>65756</xdr:rowOff>
    </xdr:to>
    <xdr:pic>
      <xdr:nvPicPr>
        <xdr:cNvPr id="2" name="Picture 1" descr="20-1 - London_Pgram_19-yr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54292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6400000</xdr:colOff>
      <xdr:row>98</xdr:row>
      <xdr:rowOff>65756</xdr:rowOff>
    </xdr:to>
    <xdr:pic>
      <xdr:nvPicPr>
        <xdr:cNvPr id="3" name="Picture 2" descr="20-2 - London_Pgram_19-yr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3850" y="902017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6400000</xdr:colOff>
      <xdr:row>149</xdr:row>
      <xdr:rowOff>65756</xdr:rowOff>
    </xdr:to>
    <xdr:pic>
      <xdr:nvPicPr>
        <xdr:cNvPr id="4" name="Picture 3" descr="20-3 - London_Pgram_57-yr.bmp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3850" y="1749742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6400000</xdr:colOff>
      <xdr:row>200</xdr:row>
      <xdr:rowOff>65756</xdr:rowOff>
    </xdr:to>
    <xdr:pic>
      <xdr:nvPicPr>
        <xdr:cNvPr id="5" name="Picture 4" descr="20-4 - London_Pgram_172-yr.bmp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3850" y="2597467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45"/>
  <sheetViews>
    <sheetView workbookViewId="0">
      <pane ySplit="1" topLeftCell="A2" activePane="bottomLeft" state="frozen"/>
      <selection pane="bottomLeft"/>
    </sheetView>
  </sheetViews>
  <sheetFormatPr defaultColWidth="11.5703125" defaultRowHeight="12.75"/>
  <cols>
    <col min="1" max="1" width="8.140625" customWidth="1"/>
    <col min="2" max="2" width="1.42578125" style="8" customWidth="1"/>
    <col min="3" max="11" width="10.5703125" style="1" customWidth="1"/>
    <col min="12" max="12" width="1.7109375" style="6" customWidth="1"/>
    <col min="13" max="13" width="11.5703125" style="2"/>
  </cols>
  <sheetData>
    <row r="1" spans="1:13">
      <c r="A1" t="s">
        <v>0</v>
      </c>
      <c r="B1" s="7"/>
      <c r="C1" s="3" t="s">
        <v>1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65</v>
      </c>
      <c r="I1" s="4" t="s">
        <v>66</v>
      </c>
      <c r="J1" s="4" t="s">
        <v>67</v>
      </c>
      <c r="K1" s="4" t="s">
        <v>68</v>
      </c>
      <c r="L1" s="5"/>
      <c r="M1" s="2" t="s">
        <v>2</v>
      </c>
    </row>
    <row r="2" spans="1:13">
      <c r="A2">
        <v>1257</v>
      </c>
      <c r="C2" s="3">
        <v>0.43</v>
      </c>
    </row>
    <row r="3" spans="1:13">
      <c r="A3">
        <f t="shared" ref="A3:A49" si="0">A2+1</f>
        <v>1258</v>
      </c>
      <c r="C3" s="3">
        <v>0.43</v>
      </c>
    </row>
    <row r="4" spans="1:13">
      <c r="A4">
        <f t="shared" si="0"/>
        <v>1259</v>
      </c>
      <c r="C4" s="3">
        <v>0.43</v>
      </c>
    </row>
    <row r="5" spans="1:13">
      <c r="A5">
        <f t="shared" si="0"/>
        <v>1260</v>
      </c>
      <c r="C5" s="3">
        <v>0.43</v>
      </c>
    </row>
    <row r="6" spans="1:13">
      <c r="A6">
        <f t="shared" si="0"/>
        <v>1261</v>
      </c>
      <c r="C6" s="3">
        <v>0.43</v>
      </c>
    </row>
    <row r="7" spans="1:13">
      <c r="A7">
        <f t="shared" si="0"/>
        <v>1262</v>
      </c>
      <c r="C7" s="3">
        <v>0.43</v>
      </c>
    </row>
    <row r="8" spans="1:13">
      <c r="A8">
        <f t="shared" si="0"/>
        <v>1263</v>
      </c>
      <c r="C8" s="3">
        <v>0.43</v>
      </c>
    </row>
    <row r="9" spans="1:13">
      <c r="A9">
        <f t="shared" si="0"/>
        <v>1264</v>
      </c>
      <c r="C9" s="1">
        <v>0.43180000000000002</v>
      </c>
      <c r="D9" s="1">
        <f>AVERAGE(C6:C12)</f>
        <v>0.44567142857142855</v>
      </c>
      <c r="E9" s="1">
        <f>AVERAGE(C2:C18)</f>
        <v>0.47028823529411773</v>
      </c>
      <c r="F9" s="1">
        <f>AVERAGE(C2:C37)</f>
        <v>0.48937222222222221</v>
      </c>
      <c r="G9" s="1">
        <f>AVERAGE(C2:C94)</f>
        <v>0.54403225806451616</v>
      </c>
      <c r="H9" s="1">
        <f>C9-D9</f>
        <v>-1.3871428571428535E-2</v>
      </c>
      <c r="I9" s="1">
        <f t="shared" ref="I9:K9" si="1">D9-E9</f>
        <v>-2.4616806722689177E-2</v>
      </c>
      <c r="J9" s="1">
        <f t="shared" si="1"/>
        <v>-1.9083986928104479E-2</v>
      </c>
      <c r="K9" s="1">
        <f t="shared" si="1"/>
        <v>-5.4660035842293953E-2</v>
      </c>
    </row>
    <row r="10" spans="1:13">
      <c r="A10">
        <f t="shared" si="0"/>
        <v>1265</v>
      </c>
      <c r="C10" s="1">
        <v>0.46880000000000005</v>
      </c>
      <c r="D10" s="1">
        <f t="shared" ref="D10:D73" si="2">AVERAGE(C7:C13)</f>
        <v>0.45934285714285716</v>
      </c>
      <c r="E10" s="1">
        <f>AVERAGE(C2:C19)</f>
        <v>0.47502222222222229</v>
      </c>
      <c r="F10" s="1">
        <f>AVERAGE(C2:C38)</f>
        <v>0.49212702702702704</v>
      </c>
      <c r="G10" s="1">
        <f>AVERAGE(C2:C95)</f>
        <v>0.54500212765957445</v>
      </c>
      <c r="H10" s="1">
        <f t="shared" ref="H10:H73" si="3">C10-D10</f>
        <v>9.4571428571428862E-3</v>
      </c>
      <c r="I10" s="1">
        <f t="shared" ref="I10:I73" si="4">D10-E10</f>
        <v>-1.5679365079365126E-2</v>
      </c>
      <c r="J10" s="1">
        <f t="shared" ref="J10:J73" si="5">E10-F10</f>
        <v>-1.7104804804804752E-2</v>
      </c>
      <c r="K10" s="1">
        <f t="shared" ref="K10:K73" si="6">F10-G10</f>
        <v>-5.2875100632547412E-2</v>
      </c>
    </row>
    <row r="11" spans="1:13">
      <c r="A11">
        <f t="shared" si="0"/>
        <v>1266</v>
      </c>
      <c r="C11" s="1">
        <v>0.46950000000000003</v>
      </c>
      <c r="D11" s="1">
        <f t="shared" si="2"/>
        <v>0.47015714285714288</v>
      </c>
      <c r="E11" s="1">
        <f t="shared" ref="E11:E73" si="7">AVERAGE(C2:C20)</f>
        <v>0.47583684210526328</v>
      </c>
      <c r="F11" s="1">
        <f>AVERAGE(C2:C39)</f>
        <v>0.49585000000000007</v>
      </c>
      <c r="G11" s="1">
        <f>AVERAGE(C2:C96)</f>
        <v>0.54714315789473678</v>
      </c>
      <c r="H11" s="1">
        <f t="shared" si="3"/>
        <v>-6.5714285714285614E-4</v>
      </c>
      <c r="I11" s="1">
        <f t="shared" si="4"/>
        <v>-5.6796992481203956E-3</v>
      </c>
      <c r="J11" s="1">
        <f t="shared" si="5"/>
        <v>-2.0013157894736788E-2</v>
      </c>
      <c r="K11" s="1">
        <f t="shared" si="6"/>
        <v>-5.1293157894736707E-2</v>
      </c>
      <c r="M11" s="2">
        <f t="shared" ref="M11:M74" si="8">AVERAGE(C9:C13)</f>
        <v>0.47108000000000005</v>
      </c>
    </row>
    <row r="12" spans="1:13">
      <c r="A12">
        <f t="shared" si="0"/>
        <v>1267</v>
      </c>
      <c r="C12" s="1">
        <v>0.45960000000000001</v>
      </c>
      <c r="D12" s="1">
        <f t="shared" si="2"/>
        <v>0.48555714285714291</v>
      </c>
      <c r="E12" s="1">
        <f t="shared" si="7"/>
        <v>0.48126842105263168</v>
      </c>
      <c r="F12" s="1">
        <f>AVERAGE(C2:C40)</f>
        <v>0.49730256410256413</v>
      </c>
      <c r="G12" s="1">
        <f>AVERAGE(C2:C97)</f>
        <v>0.54854583333333329</v>
      </c>
      <c r="H12" s="1">
        <f t="shared" si="3"/>
        <v>-2.5957142857142901E-2</v>
      </c>
      <c r="I12" s="1">
        <f t="shared" si="4"/>
        <v>4.2887218045112308E-3</v>
      </c>
      <c r="J12" s="1">
        <f t="shared" si="5"/>
        <v>-1.6034143049932448E-2</v>
      </c>
      <c r="K12" s="1">
        <f t="shared" si="6"/>
        <v>-5.1243269230769162E-2</v>
      </c>
      <c r="M12" s="2">
        <f t="shared" si="8"/>
        <v>0.48586000000000007</v>
      </c>
    </row>
    <row r="13" spans="1:13">
      <c r="A13">
        <f t="shared" si="0"/>
        <v>1268</v>
      </c>
      <c r="C13" s="1">
        <v>0.52570000000000006</v>
      </c>
      <c r="D13" s="1">
        <f t="shared" si="2"/>
        <v>0.50305714285714287</v>
      </c>
      <c r="E13" s="1">
        <f t="shared" si="7"/>
        <v>0.48580000000000007</v>
      </c>
      <c r="F13" s="1">
        <f>AVERAGE(C2:C41)</f>
        <v>0.49687249999999999</v>
      </c>
      <c r="G13" s="1">
        <f>AVERAGE(C2:C98)</f>
        <v>0.54866391752577315</v>
      </c>
      <c r="H13" s="1">
        <f t="shared" si="3"/>
        <v>2.2642857142857187E-2</v>
      </c>
      <c r="I13" s="1">
        <f t="shared" si="4"/>
        <v>1.7257142857142804E-2</v>
      </c>
      <c r="J13" s="1">
        <f t="shared" si="5"/>
        <v>-1.107249999999993E-2</v>
      </c>
      <c r="K13" s="1">
        <f t="shared" si="6"/>
        <v>-5.1791417525773153E-2</v>
      </c>
      <c r="M13" s="2">
        <f t="shared" si="8"/>
        <v>0.4996600000000001</v>
      </c>
    </row>
    <row r="14" spans="1:13">
      <c r="A14">
        <f t="shared" si="0"/>
        <v>1269</v>
      </c>
      <c r="C14" s="1">
        <v>0.50570000000000004</v>
      </c>
      <c r="D14" s="1">
        <f t="shared" si="2"/>
        <v>0.50967142857142866</v>
      </c>
      <c r="E14" s="1">
        <f t="shared" si="7"/>
        <v>0.48893684210526311</v>
      </c>
      <c r="F14" s="1">
        <f>AVERAGE(C2:C42)</f>
        <v>0.49735121951219513</v>
      </c>
      <c r="G14" s="1">
        <f>AVERAGE(C2:C99)</f>
        <v>0.54905306122448971</v>
      </c>
      <c r="H14" s="1">
        <f t="shared" si="3"/>
        <v>-3.9714285714286257E-3</v>
      </c>
      <c r="I14" s="1">
        <f t="shared" si="4"/>
        <v>2.073458646616555E-2</v>
      </c>
      <c r="J14" s="1">
        <f t="shared" si="5"/>
        <v>-8.4143774069320165E-3</v>
      </c>
      <c r="K14" s="1">
        <f t="shared" si="6"/>
        <v>-5.1701841712294583E-2</v>
      </c>
      <c r="M14" s="2">
        <f t="shared" si="8"/>
        <v>0.51662000000000008</v>
      </c>
    </row>
    <row r="15" spans="1:13">
      <c r="A15">
        <f t="shared" si="0"/>
        <v>1270</v>
      </c>
      <c r="C15" s="1">
        <v>0.53780000000000006</v>
      </c>
      <c r="D15" s="1">
        <f t="shared" si="2"/>
        <v>0.51640000000000008</v>
      </c>
      <c r="E15" s="1">
        <f t="shared" si="7"/>
        <v>0.4936526315789474</v>
      </c>
      <c r="F15" s="1">
        <f>AVERAGE(C2:C43)</f>
        <v>0.49760952380952378</v>
      </c>
      <c r="G15" s="1">
        <f>AVERAGE(C2:C100)</f>
        <v>0.54958686868686868</v>
      </c>
      <c r="H15" s="1">
        <f t="shared" si="3"/>
        <v>2.1399999999999975E-2</v>
      </c>
      <c r="I15" s="1">
        <f t="shared" si="4"/>
        <v>2.2747368421052683E-2</v>
      </c>
      <c r="J15" s="1">
        <f t="shared" si="5"/>
        <v>-3.956892230576381E-3</v>
      </c>
      <c r="K15" s="1">
        <f t="shared" si="6"/>
        <v>-5.19773448773449E-2</v>
      </c>
      <c r="M15" s="2">
        <f t="shared" si="8"/>
        <v>0.52771999999999997</v>
      </c>
    </row>
    <row r="16" spans="1:13">
      <c r="A16">
        <f t="shared" si="0"/>
        <v>1271</v>
      </c>
      <c r="C16" s="1">
        <v>0.55430000000000001</v>
      </c>
      <c r="D16" s="1">
        <f t="shared" si="2"/>
        <v>0.5300999999999999</v>
      </c>
      <c r="E16" s="1">
        <f t="shared" si="7"/>
        <v>0.49772105263157901</v>
      </c>
      <c r="F16" s="1">
        <f>AVERAGE(C2:C44)</f>
        <v>0.49865813953488369</v>
      </c>
      <c r="G16" s="1">
        <f>AVERAGE(C2:C101)</f>
        <v>0.55045599999999995</v>
      </c>
      <c r="H16" s="1">
        <f t="shared" si="3"/>
        <v>2.420000000000011E-2</v>
      </c>
      <c r="I16" s="1">
        <f t="shared" si="4"/>
        <v>3.2378947368420896E-2</v>
      </c>
      <c r="J16" s="1">
        <f t="shared" si="5"/>
        <v>-9.3708690330468469E-4</v>
      </c>
      <c r="K16" s="1">
        <f t="shared" si="6"/>
        <v>-5.1797860465116252E-2</v>
      </c>
      <c r="M16" s="2">
        <f t="shared" si="8"/>
        <v>0.52590000000000003</v>
      </c>
    </row>
    <row r="17" spans="1:13">
      <c r="A17">
        <f t="shared" si="0"/>
        <v>1272</v>
      </c>
      <c r="C17" s="1">
        <v>0.5151</v>
      </c>
      <c r="D17" s="1">
        <f t="shared" si="2"/>
        <v>0.52507142857142852</v>
      </c>
      <c r="E17" s="1">
        <f t="shared" si="7"/>
        <v>0.50334736842105265</v>
      </c>
      <c r="F17" s="1">
        <f>AVERAGE(C2:C45)</f>
        <v>0.49920227272727274</v>
      </c>
      <c r="G17" s="1">
        <f>AVERAGE(C2:C102)</f>
        <v>0.55124653465346529</v>
      </c>
      <c r="H17" s="1">
        <f t="shared" si="3"/>
        <v>-9.97142857142852E-3</v>
      </c>
      <c r="I17" s="1">
        <f t="shared" si="4"/>
        <v>2.1724060150375868E-2</v>
      </c>
      <c r="J17" s="1">
        <f t="shared" si="5"/>
        <v>4.1450956937799099E-3</v>
      </c>
      <c r="K17" s="1">
        <f t="shared" si="6"/>
        <v>-5.2044261926192548E-2</v>
      </c>
      <c r="M17" s="2">
        <f t="shared" si="8"/>
        <v>0.53586</v>
      </c>
    </row>
    <row r="18" spans="1:13">
      <c r="A18">
        <f t="shared" si="0"/>
        <v>1273</v>
      </c>
      <c r="C18" s="1">
        <v>0.51660000000000006</v>
      </c>
      <c r="D18" s="1">
        <f t="shared" si="2"/>
        <v>0.52900000000000003</v>
      </c>
      <c r="E18" s="1">
        <f t="shared" si="7"/>
        <v>0.5094894736842106</v>
      </c>
      <c r="F18" s="1">
        <f>AVERAGE(C2:C46)</f>
        <v>0.49948000000000004</v>
      </c>
      <c r="G18" s="1">
        <f>AVERAGE(C2:C103)</f>
        <v>0.55157941176470582</v>
      </c>
      <c r="H18" s="1">
        <f t="shared" si="3"/>
        <v>-1.2399999999999967E-2</v>
      </c>
      <c r="I18" s="1">
        <f t="shared" si="4"/>
        <v>1.9510526315789423E-2</v>
      </c>
      <c r="J18" s="1">
        <f t="shared" si="5"/>
        <v>1.0009473684210568E-2</v>
      </c>
      <c r="K18" s="1">
        <f t="shared" si="6"/>
        <v>-5.2099411764705783E-2</v>
      </c>
      <c r="M18" s="2">
        <f t="shared" si="8"/>
        <v>0.52639999999999998</v>
      </c>
    </row>
    <row r="19" spans="1:13">
      <c r="A19">
        <f t="shared" si="0"/>
        <v>1274</v>
      </c>
      <c r="C19" s="1">
        <v>0.55549999999999999</v>
      </c>
      <c r="D19" s="1">
        <f t="shared" si="2"/>
        <v>0.52589999999999992</v>
      </c>
      <c r="E19" s="1">
        <f t="shared" si="7"/>
        <v>0.51613157894736839</v>
      </c>
      <c r="F19" s="1">
        <f>AVERAGE(C2:C47)</f>
        <v>0.50001956521739133</v>
      </c>
      <c r="G19" s="1">
        <f>AVERAGE(C2:C104)</f>
        <v>0.5524737864077669</v>
      </c>
      <c r="H19" s="1">
        <f t="shared" si="3"/>
        <v>2.9600000000000071E-2</v>
      </c>
      <c r="I19" s="1">
        <f t="shared" si="4"/>
        <v>9.7684210526315374E-3</v>
      </c>
      <c r="J19" s="1">
        <f t="shared" si="5"/>
        <v>1.6112013729977059E-2</v>
      </c>
      <c r="K19" s="1">
        <f t="shared" si="6"/>
        <v>-5.2454221190375572E-2</v>
      </c>
      <c r="M19" s="2">
        <f t="shared" si="8"/>
        <v>0.52217999999999998</v>
      </c>
    </row>
    <row r="20" spans="1:13">
      <c r="A20">
        <f t="shared" si="0"/>
        <v>1275</v>
      </c>
      <c r="C20" s="1">
        <v>0.49050000000000005</v>
      </c>
      <c r="D20" s="1">
        <f t="shared" si="2"/>
        <v>0.51665714285714281</v>
      </c>
      <c r="E20" s="1">
        <f t="shared" si="7"/>
        <v>0.51763157894736833</v>
      </c>
      <c r="F20" s="1">
        <f>AVERAGE(C2:C48)</f>
        <v>0.49995957446808514</v>
      </c>
      <c r="G20" s="1">
        <f>AVERAGE(C2:C105)</f>
        <v>0.55340769230769227</v>
      </c>
      <c r="H20" s="1">
        <f t="shared" si="3"/>
        <v>-2.6157142857142768E-2</v>
      </c>
      <c r="I20" s="1">
        <f t="shared" si="4"/>
        <v>-9.7443609022551669E-4</v>
      </c>
      <c r="J20" s="1">
        <f t="shared" si="5"/>
        <v>1.7672004479283188E-2</v>
      </c>
      <c r="K20" s="1">
        <f t="shared" si="6"/>
        <v>-5.3448117839607123E-2</v>
      </c>
      <c r="M20" s="2">
        <f t="shared" si="8"/>
        <v>0.52238000000000007</v>
      </c>
    </row>
    <row r="21" spans="1:13">
      <c r="A21">
        <f t="shared" si="0"/>
        <v>1276</v>
      </c>
      <c r="C21" s="1">
        <v>0.53320000000000001</v>
      </c>
      <c r="D21" s="1">
        <f t="shared" si="2"/>
        <v>0.51730000000000009</v>
      </c>
      <c r="E21" s="1">
        <f t="shared" si="7"/>
        <v>0.51881578947368412</v>
      </c>
      <c r="F21" s="1">
        <f>AVERAGE(C2:C49)</f>
        <v>0.50088333333333335</v>
      </c>
      <c r="G21" s="1">
        <f>AVERAGE(C2:C106)</f>
        <v>0.55454666666666663</v>
      </c>
      <c r="H21" s="1">
        <f t="shared" si="3"/>
        <v>1.5899999999999914E-2</v>
      </c>
      <c r="I21" s="1">
        <f t="shared" si="4"/>
        <v>-1.5157894736840261E-3</v>
      </c>
      <c r="J21" s="1">
        <f t="shared" si="5"/>
        <v>1.7932456140350772E-2</v>
      </c>
      <c r="K21" s="1">
        <f t="shared" si="6"/>
        <v>-5.3663333333333285E-2</v>
      </c>
      <c r="M21" s="2">
        <f t="shared" si="8"/>
        <v>0.51698</v>
      </c>
    </row>
    <row r="22" spans="1:13">
      <c r="A22">
        <f t="shared" si="0"/>
        <v>1277</v>
      </c>
      <c r="C22" s="1">
        <v>0.5161</v>
      </c>
      <c r="D22" s="1">
        <f t="shared" si="2"/>
        <v>0.51597142857142864</v>
      </c>
      <c r="E22" s="1">
        <f t="shared" si="7"/>
        <v>0.52015263157894731</v>
      </c>
      <c r="F22" s="1">
        <f>AVERAGE(C2:C50)</f>
        <v>0.50174489795918364</v>
      </c>
      <c r="G22" s="1">
        <f>AVERAGE(C2:C107)</f>
        <v>0.55591037735849058</v>
      </c>
      <c r="H22" s="1">
        <f t="shared" si="3"/>
        <v>1.2857142857136683E-4</v>
      </c>
      <c r="I22" s="1">
        <f t="shared" si="4"/>
        <v>-4.1812030075186746E-3</v>
      </c>
      <c r="J22" s="1">
        <f t="shared" si="5"/>
        <v>1.8407733619763667E-2</v>
      </c>
      <c r="K22" s="1">
        <f t="shared" si="6"/>
        <v>-5.4165479399306937E-2</v>
      </c>
      <c r="M22" s="2">
        <f t="shared" si="8"/>
        <v>0.50980000000000003</v>
      </c>
    </row>
    <row r="23" spans="1:13">
      <c r="A23">
        <f t="shared" si="0"/>
        <v>1278</v>
      </c>
      <c r="C23" s="1">
        <v>0.48960000000000004</v>
      </c>
      <c r="D23" s="1">
        <f t="shared" si="2"/>
        <v>0.51331428571428572</v>
      </c>
      <c r="E23" s="1">
        <f t="shared" si="7"/>
        <v>0.51405263157894732</v>
      </c>
      <c r="F23" s="1">
        <f>AVERAGE(C2:C51)</f>
        <v>0.50184800000000007</v>
      </c>
      <c r="G23" s="1">
        <f>AVERAGE(C2:C108)</f>
        <v>0.55723457943925236</v>
      </c>
      <c r="H23" s="1">
        <f t="shared" si="3"/>
        <v>-2.3714285714285688E-2</v>
      </c>
      <c r="I23" s="1">
        <f t="shared" si="4"/>
        <v>-7.3834586466159369E-4</v>
      </c>
      <c r="J23" s="1">
        <f t="shared" si="5"/>
        <v>1.2204631578947245E-2</v>
      </c>
      <c r="K23" s="1">
        <f t="shared" si="6"/>
        <v>-5.5386579439252293E-2</v>
      </c>
      <c r="M23" s="2">
        <f t="shared" si="8"/>
        <v>0.51316000000000006</v>
      </c>
    </row>
    <row r="24" spans="1:13">
      <c r="A24">
        <f t="shared" si="0"/>
        <v>1279</v>
      </c>
      <c r="C24" s="1">
        <v>0.51960000000000006</v>
      </c>
      <c r="D24" s="1">
        <f t="shared" si="2"/>
        <v>0.52134285714285722</v>
      </c>
      <c r="E24" s="1">
        <f t="shared" si="7"/>
        <v>0.51030000000000009</v>
      </c>
      <c r="F24" s="1">
        <f>AVERAGE(C2:C52)</f>
        <v>0.50254117647058827</v>
      </c>
      <c r="G24" s="1">
        <f>AVERAGE(C2:C109)</f>
        <v>0.55838333333333334</v>
      </c>
      <c r="H24" s="1">
        <f t="shared" si="3"/>
        <v>-1.7428571428571571E-3</v>
      </c>
      <c r="I24" s="1">
        <f t="shared" si="4"/>
        <v>1.1042857142857132E-2</v>
      </c>
      <c r="J24" s="1">
        <f t="shared" si="5"/>
        <v>7.758823529411818E-3</v>
      </c>
      <c r="K24" s="1">
        <f t="shared" si="6"/>
        <v>-5.5842156862745074E-2</v>
      </c>
      <c r="M24" s="2">
        <f t="shared" si="8"/>
        <v>0.51390000000000002</v>
      </c>
    </row>
    <row r="25" spans="1:13">
      <c r="A25">
        <f t="shared" si="0"/>
        <v>1280</v>
      </c>
      <c r="C25" s="1">
        <v>0.50729999999999997</v>
      </c>
      <c r="D25" s="1">
        <f t="shared" si="2"/>
        <v>0.52488571428571429</v>
      </c>
      <c r="E25" s="1">
        <f t="shared" si="7"/>
        <v>0.50607368421052634</v>
      </c>
      <c r="F25" s="1">
        <f>AVERAGE(C2:C53)</f>
        <v>0.50478846153846146</v>
      </c>
      <c r="G25" s="1">
        <f>AVERAGE(C2:C110)</f>
        <v>0.55885045871559624</v>
      </c>
      <c r="H25" s="1">
        <f t="shared" si="3"/>
        <v>-1.7585714285714316E-2</v>
      </c>
      <c r="I25" s="1">
        <f t="shared" si="4"/>
        <v>1.8812030075187947E-2</v>
      </c>
      <c r="J25" s="1">
        <f t="shared" si="5"/>
        <v>1.2852226720648785E-3</v>
      </c>
      <c r="K25" s="1">
        <f t="shared" si="6"/>
        <v>-5.406199717713478E-2</v>
      </c>
      <c r="M25" s="2">
        <f t="shared" si="8"/>
        <v>0.52002000000000004</v>
      </c>
    </row>
    <row r="26" spans="1:13">
      <c r="A26">
        <f t="shared" si="0"/>
        <v>1281</v>
      </c>
      <c r="C26" s="1">
        <v>0.53690000000000004</v>
      </c>
      <c r="D26" s="1">
        <f t="shared" si="2"/>
        <v>0.5222</v>
      </c>
      <c r="E26" s="1">
        <f t="shared" si="7"/>
        <v>0.50648421052631587</v>
      </c>
      <c r="F26" s="1">
        <f>AVERAGE(C2:C54)</f>
        <v>0.50835471698113199</v>
      </c>
      <c r="G26" s="1">
        <f>AVERAGE(C2:C111)</f>
        <v>0.55980999999999992</v>
      </c>
      <c r="H26" s="1">
        <f t="shared" si="3"/>
        <v>1.4700000000000046E-2</v>
      </c>
      <c r="I26" s="1">
        <f t="shared" si="4"/>
        <v>1.5715789473684127E-2</v>
      </c>
      <c r="J26" s="1">
        <f t="shared" si="5"/>
        <v>-1.8705064548161232E-3</v>
      </c>
      <c r="K26" s="1">
        <f t="shared" si="6"/>
        <v>-5.1455283018867926E-2</v>
      </c>
      <c r="M26" s="2">
        <f t="shared" si="8"/>
        <v>0.53369999999999995</v>
      </c>
    </row>
    <row r="27" spans="1:13">
      <c r="A27">
        <f t="shared" si="0"/>
        <v>1282</v>
      </c>
      <c r="C27" s="1">
        <v>0.54670000000000007</v>
      </c>
      <c r="D27" s="1">
        <f t="shared" si="2"/>
        <v>0.52254285714285709</v>
      </c>
      <c r="E27" s="1">
        <f t="shared" si="7"/>
        <v>0.50660000000000005</v>
      </c>
      <c r="F27" s="1">
        <f>AVERAGE(C2:C55)</f>
        <v>0.51083148148148139</v>
      </c>
      <c r="G27" s="1">
        <f>AVERAGE(C2:C112)</f>
        <v>0.56114054054054052</v>
      </c>
      <c r="H27" s="1">
        <f t="shared" si="3"/>
        <v>2.4157142857142988E-2</v>
      </c>
      <c r="I27" s="1">
        <f t="shared" si="4"/>
        <v>1.5942857142857036E-2</v>
      </c>
      <c r="J27" s="1">
        <f t="shared" si="5"/>
        <v>-4.2314814814813362E-3</v>
      </c>
      <c r="K27" s="1">
        <f t="shared" si="6"/>
        <v>-5.0309059059059136E-2</v>
      </c>
      <c r="M27" s="2">
        <f t="shared" si="8"/>
        <v>0.52924000000000004</v>
      </c>
    </row>
    <row r="28" spans="1:13">
      <c r="A28">
        <f t="shared" si="0"/>
        <v>1283</v>
      </c>
      <c r="C28" s="1">
        <v>0.55800000000000005</v>
      </c>
      <c r="D28" s="1">
        <f t="shared" si="2"/>
        <v>0.51760000000000006</v>
      </c>
      <c r="E28" s="1">
        <f t="shared" si="7"/>
        <v>0.50644736842105265</v>
      </c>
      <c r="F28" s="1">
        <f>AVERAGE(C2:C56)</f>
        <v>0.5114236363636363</v>
      </c>
      <c r="G28" s="1">
        <f>AVERAGE(C2:C113)</f>
        <v>0.56221517857142855</v>
      </c>
      <c r="H28" s="1">
        <f t="shared" si="3"/>
        <v>4.0399999999999991E-2</v>
      </c>
      <c r="I28" s="1">
        <f t="shared" si="4"/>
        <v>1.1152631578947414E-2</v>
      </c>
      <c r="J28" s="1">
        <f t="shared" si="5"/>
        <v>-4.9762679425836565E-3</v>
      </c>
      <c r="K28" s="1">
        <f t="shared" si="6"/>
        <v>-5.0791542207792251E-2</v>
      </c>
      <c r="M28" s="2">
        <f t="shared" si="8"/>
        <v>0.52617999999999998</v>
      </c>
    </row>
    <row r="29" spans="1:13">
      <c r="A29">
        <f t="shared" si="0"/>
        <v>1284</v>
      </c>
      <c r="C29" s="1">
        <v>0.49730000000000002</v>
      </c>
      <c r="D29" s="1">
        <f t="shared" si="2"/>
        <v>0.50367142857142855</v>
      </c>
      <c r="E29" s="1">
        <f t="shared" si="7"/>
        <v>0.50833157894736858</v>
      </c>
      <c r="F29" s="1">
        <f>AVERAGE(C2:C57)</f>
        <v>0.51249642857142852</v>
      </c>
      <c r="G29" s="1">
        <f>AVERAGE(C2:C114)</f>
        <v>0.56478938053097338</v>
      </c>
      <c r="H29" s="1">
        <f t="shared" si="3"/>
        <v>-6.3714285714285279E-3</v>
      </c>
      <c r="I29" s="1">
        <f t="shared" si="4"/>
        <v>-4.6601503759400309E-3</v>
      </c>
      <c r="J29" s="1">
        <f t="shared" si="5"/>
        <v>-4.1648496240599409E-3</v>
      </c>
      <c r="K29" s="1">
        <f t="shared" si="6"/>
        <v>-5.2292951959544864E-2</v>
      </c>
      <c r="M29" s="2">
        <f t="shared" si="8"/>
        <v>0.51580000000000004</v>
      </c>
    </row>
    <row r="30" spans="1:13">
      <c r="A30">
        <f t="shared" si="0"/>
        <v>1285</v>
      </c>
      <c r="C30" s="1">
        <v>0.49199999999999999</v>
      </c>
      <c r="D30" s="1">
        <f t="shared" si="2"/>
        <v>0.48902857142857148</v>
      </c>
      <c r="E30" s="1">
        <f t="shared" si="7"/>
        <v>0.51586315789473691</v>
      </c>
      <c r="F30" s="1">
        <f t="shared" ref="F30:F73" si="9">AVERAGE(C2:C58)</f>
        <v>0.51389298245614023</v>
      </c>
      <c r="G30" s="1">
        <f>AVERAGE(C2:C115)</f>
        <v>0.56653245614035086</v>
      </c>
      <c r="H30" s="1">
        <f t="shared" si="3"/>
        <v>2.9714285714285138E-3</v>
      </c>
      <c r="I30" s="1">
        <f t="shared" si="4"/>
        <v>-2.6834586466165433E-2</v>
      </c>
      <c r="J30" s="1">
        <f t="shared" si="5"/>
        <v>1.9701754385966774E-3</v>
      </c>
      <c r="K30" s="1">
        <f t="shared" si="6"/>
        <v>-5.2639473684210625E-2</v>
      </c>
      <c r="M30" s="2">
        <f t="shared" si="8"/>
        <v>0.48842000000000008</v>
      </c>
    </row>
    <row r="31" spans="1:13">
      <c r="A31">
        <f t="shared" si="0"/>
        <v>1286</v>
      </c>
      <c r="C31" s="1">
        <v>0.48499999999999999</v>
      </c>
      <c r="D31" s="1">
        <f t="shared" si="2"/>
        <v>0.47628571428571437</v>
      </c>
      <c r="E31" s="1">
        <f t="shared" si="7"/>
        <v>0.5168789473684211</v>
      </c>
      <c r="F31" s="1">
        <f t="shared" si="9"/>
        <v>0.51835438596491223</v>
      </c>
      <c r="G31" s="1">
        <f>AVERAGE(C2:C116)</f>
        <v>0.56734782608695655</v>
      </c>
      <c r="H31" s="1">
        <f t="shared" si="3"/>
        <v>8.7142857142856189E-3</v>
      </c>
      <c r="I31" s="1">
        <f t="shared" si="4"/>
        <v>-4.0593233082706737E-2</v>
      </c>
      <c r="J31" s="1">
        <f t="shared" si="5"/>
        <v>-1.4754385964911299E-3</v>
      </c>
      <c r="K31" s="1">
        <f t="shared" si="6"/>
        <v>-4.8993440122044318E-2</v>
      </c>
      <c r="M31" s="2">
        <f t="shared" si="8"/>
        <v>0.46369999999999995</v>
      </c>
    </row>
    <row r="32" spans="1:13">
      <c r="A32">
        <f t="shared" si="0"/>
        <v>1287</v>
      </c>
      <c r="C32" s="1">
        <v>0.4098</v>
      </c>
      <c r="D32" s="1">
        <f t="shared" si="2"/>
        <v>0.47687142857142856</v>
      </c>
      <c r="E32" s="1">
        <f t="shared" si="7"/>
        <v>0.51498421052631582</v>
      </c>
      <c r="F32" s="1">
        <f t="shared" si="9"/>
        <v>0.52779298245614026</v>
      </c>
      <c r="G32" s="1">
        <f>AVERAGE(C2:C117)</f>
        <v>0.56824396551724143</v>
      </c>
      <c r="H32" s="1">
        <f t="shared" si="3"/>
        <v>-6.707142857142856E-2</v>
      </c>
      <c r="I32" s="1">
        <f t="shared" si="4"/>
        <v>-3.8112781954887265E-2</v>
      </c>
      <c r="J32" s="1">
        <f t="shared" si="5"/>
        <v>-1.2808771929824436E-2</v>
      </c>
      <c r="K32" s="1">
        <f t="shared" si="6"/>
        <v>-4.0450983061101176E-2</v>
      </c>
      <c r="M32" s="2">
        <f t="shared" si="8"/>
        <v>0.45574000000000003</v>
      </c>
    </row>
    <row r="33" spans="1:13">
      <c r="A33">
        <f t="shared" si="0"/>
        <v>1288</v>
      </c>
      <c r="C33" s="1">
        <v>0.43440000000000001</v>
      </c>
      <c r="D33" s="1">
        <f t="shared" si="2"/>
        <v>0.47972857142857145</v>
      </c>
      <c r="E33" s="1">
        <f t="shared" si="7"/>
        <v>0.51639999999999997</v>
      </c>
      <c r="F33" s="1">
        <f t="shared" si="9"/>
        <v>0.53731403508771913</v>
      </c>
      <c r="G33" s="1">
        <f>AVERAGE(C2:C118)</f>
        <v>0.56873504273504272</v>
      </c>
      <c r="H33" s="1">
        <f t="shared" si="3"/>
        <v>-4.532857142857144E-2</v>
      </c>
      <c r="I33" s="1">
        <f t="shared" si="4"/>
        <v>-3.6671428571428522E-2</v>
      </c>
      <c r="J33" s="1">
        <f t="shared" si="5"/>
        <v>-2.0914035087719163E-2</v>
      </c>
      <c r="K33" s="1">
        <f t="shared" si="6"/>
        <v>-3.1421007647323584E-2</v>
      </c>
      <c r="M33" s="2">
        <f t="shared" si="8"/>
        <v>0.46976000000000007</v>
      </c>
    </row>
    <row r="34" spans="1:13">
      <c r="A34">
        <f t="shared" si="0"/>
        <v>1289</v>
      </c>
      <c r="C34" s="1">
        <v>0.45750000000000002</v>
      </c>
      <c r="D34" s="1">
        <f t="shared" si="2"/>
        <v>0.4828285714285715</v>
      </c>
      <c r="E34" s="1">
        <f t="shared" si="7"/>
        <v>0.51580000000000015</v>
      </c>
      <c r="F34" s="1">
        <f t="shared" si="9"/>
        <v>0.54224210526315775</v>
      </c>
      <c r="G34" s="1">
        <f>AVERAGE(C2:C119)</f>
        <v>0.56968305084745763</v>
      </c>
      <c r="H34" s="1">
        <f t="shared" si="3"/>
        <v>-2.5328571428571478E-2</v>
      </c>
      <c r="I34" s="1">
        <f t="shared" si="4"/>
        <v>-3.2971428571428651E-2</v>
      </c>
      <c r="J34" s="1">
        <f t="shared" si="5"/>
        <v>-2.64421052631576E-2</v>
      </c>
      <c r="K34" s="1">
        <f t="shared" si="6"/>
        <v>-2.7440945584299881E-2</v>
      </c>
      <c r="M34" s="2">
        <f t="shared" si="8"/>
        <v>0.47621999999999998</v>
      </c>
    </row>
    <row r="35" spans="1:13">
      <c r="A35">
        <f t="shared" si="0"/>
        <v>1290</v>
      </c>
      <c r="C35" s="1">
        <v>0.56210000000000004</v>
      </c>
      <c r="D35" s="1">
        <f t="shared" si="2"/>
        <v>0.49801428571428569</v>
      </c>
      <c r="E35" s="1">
        <f t="shared" si="7"/>
        <v>0.51766315789473694</v>
      </c>
      <c r="F35" s="1">
        <f t="shared" si="9"/>
        <v>0.54503333333333315</v>
      </c>
      <c r="G35" s="1">
        <f>AVERAGE(C2:C120)</f>
        <v>0.57053529411764703</v>
      </c>
      <c r="H35" s="1">
        <f t="shared" si="3"/>
        <v>6.4085714285714357E-2</v>
      </c>
      <c r="I35" s="1">
        <f t="shared" si="4"/>
        <v>-1.9648872180451249E-2</v>
      </c>
      <c r="J35" s="1">
        <f t="shared" si="5"/>
        <v>-2.7370175438596211E-2</v>
      </c>
      <c r="K35" s="1">
        <f t="shared" si="6"/>
        <v>-2.5501960784313882E-2</v>
      </c>
      <c r="M35" s="2">
        <f t="shared" si="8"/>
        <v>0.49700000000000005</v>
      </c>
    </row>
    <row r="36" spans="1:13">
      <c r="A36">
        <f t="shared" si="0"/>
        <v>1291</v>
      </c>
      <c r="C36" s="1">
        <v>0.51729999999999998</v>
      </c>
      <c r="D36" s="1">
        <f t="shared" si="2"/>
        <v>0.52998571428571428</v>
      </c>
      <c r="E36" s="1">
        <f t="shared" si="7"/>
        <v>0.5169105263157896</v>
      </c>
      <c r="F36" s="1">
        <f t="shared" si="9"/>
        <v>0.54744035087719278</v>
      </c>
      <c r="G36" s="1">
        <f>AVERAGE(C2:C121)</f>
        <v>0.57076999999999989</v>
      </c>
      <c r="H36" s="1">
        <f t="shared" si="3"/>
        <v>-1.26857142857143E-2</v>
      </c>
      <c r="I36" s="1">
        <f t="shared" si="4"/>
        <v>1.3075187969924684E-2</v>
      </c>
      <c r="J36" s="1">
        <f t="shared" si="5"/>
        <v>-3.0529824561403185E-2</v>
      </c>
      <c r="K36" s="1">
        <f t="shared" si="6"/>
        <v>-2.3329649122807106E-2</v>
      </c>
      <c r="M36" s="2">
        <f t="shared" si="8"/>
        <v>0.52838000000000007</v>
      </c>
    </row>
    <row r="37" spans="1:13">
      <c r="A37">
        <f t="shared" si="0"/>
        <v>1292</v>
      </c>
      <c r="C37" s="1">
        <v>0.51370000000000005</v>
      </c>
      <c r="D37" s="1">
        <f t="shared" si="2"/>
        <v>0.54685714285714293</v>
      </c>
      <c r="E37" s="1">
        <f t="shared" si="7"/>
        <v>0.51506842105263162</v>
      </c>
      <c r="F37" s="1">
        <f t="shared" si="9"/>
        <v>0.55087894736842091</v>
      </c>
      <c r="G37" s="1">
        <f>AVERAGE(C2:C122)</f>
        <v>0.57056446280991724</v>
      </c>
      <c r="H37" s="1">
        <f t="shared" si="3"/>
        <v>-3.3157142857142885E-2</v>
      </c>
      <c r="I37" s="1">
        <f t="shared" si="4"/>
        <v>3.1788721804511311E-2</v>
      </c>
      <c r="J37" s="1">
        <f t="shared" si="5"/>
        <v>-3.5810526315789293E-2</v>
      </c>
      <c r="K37" s="1">
        <f t="shared" si="6"/>
        <v>-1.9685515441496326E-2</v>
      </c>
      <c r="M37" s="2">
        <f t="shared" si="8"/>
        <v>0.56359999999999999</v>
      </c>
    </row>
    <row r="38" spans="1:13">
      <c r="A38">
        <f t="shared" si="0"/>
        <v>1293</v>
      </c>
      <c r="C38" s="1">
        <v>0.59130000000000005</v>
      </c>
      <c r="D38" s="1">
        <f t="shared" si="2"/>
        <v>0.55008571428571429</v>
      </c>
      <c r="E38" s="1">
        <f t="shared" si="7"/>
        <v>0.51329473684210536</v>
      </c>
      <c r="F38" s="1">
        <f t="shared" si="9"/>
        <v>0.55716491228070164</v>
      </c>
      <c r="G38" s="1">
        <f>AVERAGE(C2:C123)</f>
        <v>0.57042295081967198</v>
      </c>
      <c r="H38" s="1">
        <f t="shared" si="3"/>
        <v>4.1214285714285759E-2</v>
      </c>
      <c r="I38" s="1">
        <f t="shared" si="4"/>
        <v>3.679097744360893E-2</v>
      </c>
      <c r="J38" s="1">
        <f t="shared" si="5"/>
        <v>-4.3870175438596282E-2</v>
      </c>
      <c r="K38" s="1">
        <f t="shared" si="6"/>
        <v>-1.325803853897034E-2</v>
      </c>
      <c r="M38" s="2">
        <f t="shared" si="8"/>
        <v>0.56167999999999996</v>
      </c>
    </row>
    <row r="39" spans="1:13">
      <c r="A39">
        <f t="shared" si="0"/>
        <v>1294</v>
      </c>
      <c r="C39" s="1">
        <v>0.63360000000000005</v>
      </c>
      <c r="D39" s="1">
        <f t="shared" si="2"/>
        <v>0.54357142857142859</v>
      </c>
      <c r="E39" s="1">
        <f t="shared" si="7"/>
        <v>0.51328947368421063</v>
      </c>
      <c r="F39" s="1">
        <f t="shared" si="9"/>
        <v>0.56198070175438586</v>
      </c>
      <c r="G39" s="1">
        <f>AVERAGE(C2:C124)</f>
        <v>0.5707951219512194</v>
      </c>
      <c r="H39" s="1">
        <f t="shared" si="3"/>
        <v>9.0028571428571458E-2</v>
      </c>
      <c r="I39" s="1">
        <f t="shared" si="4"/>
        <v>3.0281954887217966E-2</v>
      </c>
      <c r="J39" s="1">
        <f t="shared" si="5"/>
        <v>-4.869122807017523E-2</v>
      </c>
      <c r="K39" s="1">
        <f t="shared" si="6"/>
        <v>-8.8144201968335389E-3</v>
      </c>
      <c r="M39" s="2">
        <f t="shared" si="8"/>
        <v>0.55424000000000007</v>
      </c>
    </row>
    <row r="40" spans="1:13">
      <c r="A40">
        <f t="shared" si="0"/>
        <v>1295</v>
      </c>
      <c r="C40" s="1">
        <v>0.55249999999999999</v>
      </c>
      <c r="D40" s="1">
        <f t="shared" si="2"/>
        <v>0.54227142857142863</v>
      </c>
      <c r="E40" s="1">
        <f t="shared" si="7"/>
        <v>0.51604210526315786</v>
      </c>
      <c r="F40" s="1">
        <f t="shared" si="9"/>
        <v>0.56530175438596475</v>
      </c>
      <c r="G40" s="1">
        <f>AVERAGE(C2:C125)</f>
        <v>0.5712782258064516</v>
      </c>
      <c r="H40" s="1">
        <f t="shared" si="3"/>
        <v>1.0228571428571365E-2</v>
      </c>
      <c r="I40" s="1">
        <f t="shared" si="4"/>
        <v>2.6229323308270769E-2</v>
      </c>
      <c r="J40" s="1">
        <f t="shared" si="5"/>
        <v>-4.9259649122806892E-2</v>
      </c>
      <c r="K40" s="1">
        <f t="shared" si="6"/>
        <v>-5.9764714204868508E-3</v>
      </c>
      <c r="M40" s="2">
        <f t="shared" si="8"/>
        <v>0.55480000000000007</v>
      </c>
    </row>
    <row r="41" spans="1:13">
      <c r="A41">
        <f t="shared" si="0"/>
        <v>1296</v>
      </c>
      <c r="C41" s="1">
        <v>0.48010000000000003</v>
      </c>
      <c r="D41" s="1">
        <f t="shared" si="2"/>
        <v>0.54641428571428574</v>
      </c>
      <c r="E41" s="1">
        <f t="shared" si="7"/>
        <v>0.51910000000000001</v>
      </c>
      <c r="F41" s="1">
        <f t="shared" si="9"/>
        <v>0.56856666666666666</v>
      </c>
      <c r="G41" s="1">
        <f>AVERAGE(C2:C126)</f>
        <v>0.57166159999999999</v>
      </c>
      <c r="H41" s="1">
        <f t="shared" si="3"/>
        <v>-6.6314285714285715E-2</v>
      </c>
      <c r="I41" s="1">
        <f t="shared" si="4"/>
        <v>2.7314285714285735E-2</v>
      </c>
      <c r="J41" s="1">
        <f t="shared" si="5"/>
        <v>-4.9466666666666659E-2</v>
      </c>
      <c r="K41" s="1">
        <f t="shared" si="6"/>
        <v>-3.0949333333333273E-3</v>
      </c>
      <c r="M41" s="2">
        <f t="shared" si="8"/>
        <v>0.53817999999999999</v>
      </c>
    </row>
    <row r="42" spans="1:13">
      <c r="A42">
        <f t="shared" si="0"/>
        <v>1297</v>
      </c>
      <c r="C42" s="1">
        <v>0.51650000000000007</v>
      </c>
      <c r="D42" s="1">
        <f t="shared" si="2"/>
        <v>0.53660000000000008</v>
      </c>
      <c r="E42" s="1">
        <f t="shared" si="7"/>
        <v>0.52421052631578957</v>
      </c>
      <c r="F42" s="1">
        <f t="shared" si="9"/>
        <v>0.56960526315789461</v>
      </c>
      <c r="G42" s="1">
        <f>AVERAGE(C2:C127)</f>
        <v>0.57196428571428581</v>
      </c>
      <c r="H42" s="1">
        <f t="shared" si="3"/>
        <v>-2.0100000000000007E-2</v>
      </c>
      <c r="I42" s="1">
        <f t="shared" si="4"/>
        <v>1.2389473684210506E-2</v>
      </c>
      <c r="J42" s="1">
        <f t="shared" si="5"/>
        <v>-4.5394736842105043E-2</v>
      </c>
      <c r="K42" s="1">
        <f t="shared" si="6"/>
        <v>-2.3590225563911993E-3</v>
      </c>
      <c r="M42" s="2">
        <f t="shared" si="8"/>
        <v>0.52</v>
      </c>
    </row>
    <row r="43" spans="1:13">
      <c r="A43">
        <f t="shared" si="0"/>
        <v>1298</v>
      </c>
      <c r="C43" s="1">
        <v>0.50819999999999999</v>
      </c>
      <c r="D43" s="1">
        <f t="shared" si="2"/>
        <v>0.51918571428571436</v>
      </c>
      <c r="E43" s="1">
        <f t="shared" si="7"/>
        <v>0.5296210526315791</v>
      </c>
      <c r="F43" s="1">
        <f t="shared" si="9"/>
        <v>0.56975438596491224</v>
      </c>
      <c r="G43" s="1">
        <f>AVERAGE(C2:C128)</f>
        <v>0.57222992125984262</v>
      </c>
      <c r="H43" s="1">
        <f t="shared" si="3"/>
        <v>-1.0985714285714376E-2</v>
      </c>
      <c r="I43" s="1">
        <f t="shared" si="4"/>
        <v>-1.0435338345864742E-2</v>
      </c>
      <c r="J43" s="1">
        <f t="shared" si="5"/>
        <v>-4.0133333333333132E-2</v>
      </c>
      <c r="K43" s="1">
        <f t="shared" si="6"/>
        <v>-2.4755352949303866E-3</v>
      </c>
      <c r="M43" s="2">
        <f t="shared" si="8"/>
        <v>0.51402000000000014</v>
      </c>
    </row>
    <row r="44" spans="1:13">
      <c r="A44">
        <f t="shared" si="0"/>
        <v>1299</v>
      </c>
      <c r="C44" s="1">
        <v>0.54270000000000007</v>
      </c>
      <c r="D44" s="1">
        <f t="shared" si="2"/>
        <v>0.51515714285714298</v>
      </c>
      <c r="E44" s="1">
        <f t="shared" si="7"/>
        <v>0.53814210526315798</v>
      </c>
      <c r="F44" s="1">
        <f t="shared" si="9"/>
        <v>0.56916140350877198</v>
      </c>
      <c r="G44" s="1">
        <f>AVERAGE(C2:C129)</f>
        <v>0.57263046875000012</v>
      </c>
      <c r="H44" s="1">
        <f t="shared" si="3"/>
        <v>2.7542857142857091E-2</v>
      </c>
      <c r="I44" s="1">
        <f t="shared" si="4"/>
        <v>-2.2984962406014997E-2</v>
      </c>
      <c r="J44" s="1">
        <f t="shared" si="5"/>
        <v>-3.1019298245614002E-2</v>
      </c>
      <c r="K44" s="1">
        <f t="shared" si="6"/>
        <v>-3.469065241228142E-3</v>
      </c>
      <c r="M44" s="2">
        <f t="shared" si="8"/>
        <v>0.52034000000000002</v>
      </c>
    </row>
    <row r="45" spans="1:13">
      <c r="A45">
        <f t="shared" si="0"/>
        <v>1300</v>
      </c>
      <c r="C45" s="1">
        <v>0.52260000000000006</v>
      </c>
      <c r="D45" s="1">
        <f t="shared" si="2"/>
        <v>0.51760000000000006</v>
      </c>
      <c r="E45" s="1">
        <f t="shared" si="7"/>
        <v>0.54507368421052638</v>
      </c>
      <c r="F45" s="1">
        <f t="shared" si="9"/>
        <v>0.56996666666666662</v>
      </c>
      <c r="G45" s="1">
        <f>AVERAGE(C2:C130)</f>
        <v>0.57289612403100787</v>
      </c>
      <c r="H45" s="1">
        <f t="shared" si="3"/>
        <v>5.0000000000000044E-3</v>
      </c>
      <c r="I45" s="1">
        <f t="shared" si="4"/>
        <v>-2.7473684210526317E-2</v>
      </c>
      <c r="J45" s="1">
        <f t="shared" si="5"/>
        <v>-2.4892982456140245E-2</v>
      </c>
      <c r="K45" s="1">
        <f t="shared" si="6"/>
        <v>-2.929457364341248E-3</v>
      </c>
      <c r="M45" s="2">
        <f t="shared" si="8"/>
        <v>0.52190000000000014</v>
      </c>
    </row>
    <row r="46" spans="1:13">
      <c r="A46">
        <f t="shared" si="0"/>
        <v>1301</v>
      </c>
      <c r="C46" s="1">
        <v>0.51170000000000004</v>
      </c>
      <c r="D46" s="1">
        <f t="shared" si="2"/>
        <v>0.52157142857142869</v>
      </c>
      <c r="E46" s="1">
        <f t="shared" si="7"/>
        <v>0.55164210526315782</v>
      </c>
      <c r="F46" s="1">
        <f t="shared" si="9"/>
        <v>0.57165438596491225</v>
      </c>
      <c r="G46" s="1">
        <f>AVERAGE(C2:C131)</f>
        <v>0.57278615384615394</v>
      </c>
      <c r="H46" s="1">
        <f t="shared" si="3"/>
        <v>-9.8714285714286421E-3</v>
      </c>
      <c r="I46" s="1">
        <f t="shared" si="4"/>
        <v>-3.0070676691729137E-2</v>
      </c>
      <c r="J46" s="1">
        <f t="shared" si="5"/>
        <v>-2.0012280701754426E-2</v>
      </c>
      <c r="K46" s="1">
        <f t="shared" si="6"/>
        <v>-1.1317678812416965E-3</v>
      </c>
      <c r="M46" s="2">
        <f t="shared" si="8"/>
        <v>0.51970000000000005</v>
      </c>
    </row>
    <row r="47" spans="1:13">
      <c r="A47">
        <f t="shared" si="0"/>
        <v>1302</v>
      </c>
      <c r="C47" s="1">
        <v>0.52429999999999999</v>
      </c>
      <c r="D47" s="1">
        <f t="shared" si="2"/>
        <v>0.52655714285714283</v>
      </c>
      <c r="E47" s="1">
        <f t="shared" si="7"/>
        <v>0.55320526315789476</v>
      </c>
      <c r="F47" s="1">
        <f t="shared" si="9"/>
        <v>0.57456666666666667</v>
      </c>
      <c r="G47" s="1">
        <f>AVERAGE(C2:C132)</f>
        <v>0.57250534351145044</v>
      </c>
      <c r="H47" s="1">
        <f t="shared" si="3"/>
        <v>-2.2571428571428465E-3</v>
      </c>
      <c r="I47" s="1">
        <f t="shared" si="4"/>
        <v>-2.6648120300751921E-2</v>
      </c>
      <c r="J47" s="1">
        <f t="shared" si="5"/>
        <v>-2.1361403508771915E-2</v>
      </c>
      <c r="K47" s="1">
        <f t="shared" si="6"/>
        <v>2.0613231552162325E-3</v>
      </c>
      <c r="M47" s="2">
        <f t="shared" si="8"/>
        <v>0.52002000000000004</v>
      </c>
    </row>
    <row r="48" spans="1:13">
      <c r="A48">
        <f t="shared" si="0"/>
        <v>1303</v>
      </c>
      <c r="C48" s="1">
        <v>0.49720000000000003</v>
      </c>
      <c r="D48" s="1">
        <f t="shared" si="2"/>
        <v>0.52144285714285721</v>
      </c>
      <c r="E48" s="1">
        <f t="shared" si="7"/>
        <v>0.5521631578947368</v>
      </c>
      <c r="F48" s="1">
        <f t="shared" si="9"/>
        <v>0.57605438596491232</v>
      </c>
      <c r="G48" s="1">
        <f>AVERAGE(C2:C133)</f>
        <v>0.57220151515151518</v>
      </c>
      <c r="H48" s="1">
        <f t="shared" si="3"/>
        <v>-2.4242857142857177E-2</v>
      </c>
      <c r="I48" s="1">
        <f t="shared" si="4"/>
        <v>-3.0720300751879592E-2</v>
      </c>
      <c r="J48" s="1">
        <f t="shared" si="5"/>
        <v>-2.3891228070175519E-2</v>
      </c>
      <c r="K48" s="1">
        <f t="shared" si="6"/>
        <v>3.8528708133971357E-3</v>
      </c>
      <c r="M48" s="2">
        <f t="shared" si="8"/>
        <v>0.52412000000000003</v>
      </c>
    </row>
    <row r="49" spans="1:13">
      <c r="A49">
        <f t="shared" si="0"/>
        <v>1304</v>
      </c>
      <c r="C49" s="1">
        <v>0.54430000000000001</v>
      </c>
      <c r="D49" s="1">
        <f t="shared" si="2"/>
        <v>0.52352857142857145</v>
      </c>
      <c r="E49" s="1">
        <f t="shared" si="7"/>
        <v>0.54997894736842101</v>
      </c>
      <c r="F49" s="1">
        <f t="shared" si="9"/>
        <v>0.57674385964912278</v>
      </c>
      <c r="G49" s="1">
        <f>AVERAGE(C2:C134)</f>
        <v>0.57238270676691738</v>
      </c>
      <c r="H49" s="1">
        <f t="shared" si="3"/>
        <v>2.0771428571428552E-2</v>
      </c>
      <c r="I49" s="1">
        <f t="shared" si="4"/>
        <v>-2.6450375939849557E-2</v>
      </c>
      <c r="J49" s="1">
        <f t="shared" si="5"/>
        <v>-2.6764912280701769E-2</v>
      </c>
      <c r="K49" s="1">
        <f t="shared" si="6"/>
        <v>4.3611528822053991E-3</v>
      </c>
      <c r="M49" s="2">
        <f t="shared" si="8"/>
        <v>0.52316000000000007</v>
      </c>
    </row>
    <row r="50" spans="1:13">
      <c r="A50">
        <f t="shared" ref="A50:A113" si="10">A49+1</f>
        <v>1305</v>
      </c>
      <c r="C50" s="1">
        <v>0.54310000000000003</v>
      </c>
      <c r="D50" s="1">
        <f t="shared" si="2"/>
        <v>0.53891428571428579</v>
      </c>
      <c r="E50" s="1">
        <f t="shared" si="7"/>
        <v>0.55691578947368436</v>
      </c>
      <c r="F50" s="1">
        <f t="shared" si="9"/>
        <v>0.57674736842105268</v>
      </c>
      <c r="G50" s="1">
        <f>AVERAGE(C2:C135)</f>
        <v>0.57319552238805971</v>
      </c>
      <c r="H50" s="1">
        <f t="shared" si="3"/>
        <v>4.1857142857142371E-3</v>
      </c>
      <c r="I50" s="1">
        <f t="shared" si="4"/>
        <v>-1.8001503759398574E-2</v>
      </c>
      <c r="J50" s="1">
        <f t="shared" si="5"/>
        <v>-1.9831578947368311E-2</v>
      </c>
      <c r="K50" s="1">
        <f t="shared" si="6"/>
        <v>3.5518460329929669E-3</v>
      </c>
      <c r="M50" s="2">
        <f t="shared" si="8"/>
        <v>0.52573999999999999</v>
      </c>
    </row>
    <row r="51" spans="1:13">
      <c r="A51">
        <f t="shared" si="10"/>
        <v>1306</v>
      </c>
      <c r="C51" s="1">
        <v>0.50690000000000002</v>
      </c>
      <c r="D51" s="1">
        <f t="shared" si="2"/>
        <v>0.56312857142857142</v>
      </c>
      <c r="E51" s="1">
        <f t="shared" si="7"/>
        <v>0.58259473684210539</v>
      </c>
      <c r="F51" s="1">
        <f t="shared" si="9"/>
        <v>0.57703684210526318</v>
      </c>
      <c r="G51" s="1">
        <f>AVERAGE(C2:C136)</f>
        <v>0.57340370370370364</v>
      </c>
      <c r="H51" s="1">
        <f t="shared" si="3"/>
        <v>-5.6228571428571406E-2</v>
      </c>
      <c r="I51" s="1">
        <f t="shared" si="4"/>
        <v>-1.9466165413533965E-2</v>
      </c>
      <c r="J51" s="1">
        <f t="shared" si="5"/>
        <v>5.557894736842206E-3</v>
      </c>
      <c r="K51" s="1">
        <f t="shared" si="6"/>
        <v>3.6331384015595436E-3</v>
      </c>
      <c r="M51" s="2">
        <f t="shared" si="8"/>
        <v>0.55018</v>
      </c>
    </row>
    <row r="52" spans="1:13">
      <c r="A52">
        <f t="shared" si="10"/>
        <v>1307</v>
      </c>
      <c r="C52" s="1">
        <v>0.53720000000000001</v>
      </c>
      <c r="D52" s="1">
        <f t="shared" si="2"/>
        <v>0.58382857142857147</v>
      </c>
      <c r="E52" s="1">
        <f t="shared" si="7"/>
        <v>0.60660526315789476</v>
      </c>
      <c r="F52" s="1">
        <f t="shared" si="9"/>
        <v>0.57854385964912292</v>
      </c>
      <c r="G52" s="1">
        <f>AVERAGE(C2:C137)</f>
        <v>0.57317867647058818</v>
      </c>
      <c r="H52" s="1">
        <f t="shared" si="3"/>
        <v>-4.6628571428571464E-2</v>
      </c>
      <c r="I52" s="1">
        <f t="shared" si="4"/>
        <v>-2.2776691729323284E-2</v>
      </c>
      <c r="J52" s="1">
        <f t="shared" si="5"/>
        <v>2.8061403508771843E-2</v>
      </c>
      <c r="K52" s="1">
        <f t="shared" si="6"/>
        <v>5.3651831785347381E-3</v>
      </c>
      <c r="M52" s="2">
        <f t="shared" si="8"/>
        <v>0.58008000000000004</v>
      </c>
    </row>
    <row r="53" spans="1:13">
      <c r="A53">
        <f t="shared" si="10"/>
        <v>1308</v>
      </c>
      <c r="C53" s="1">
        <v>0.61940000000000006</v>
      </c>
      <c r="D53" s="1">
        <f t="shared" si="2"/>
        <v>0.58370000000000011</v>
      </c>
      <c r="E53" s="1">
        <f t="shared" si="7"/>
        <v>0.61727368421052642</v>
      </c>
      <c r="F53" s="1">
        <f t="shared" si="9"/>
        <v>0.57902105263157888</v>
      </c>
      <c r="G53" s="1">
        <f>AVERAGE(C2:C138)</f>
        <v>0.57316861313868606</v>
      </c>
      <c r="H53" s="1">
        <f t="shared" si="3"/>
        <v>3.5699999999999954E-2</v>
      </c>
      <c r="I53" s="1">
        <f t="shared" si="4"/>
        <v>-3.3573684210526311E-2</v>
      </c>
      <c r="J53" s="1">
        <f t="shared" si="5"/>
        <v>3.8252631578947538E-2</v>
      </c>
      <c r="K53" s="1">
        <f t="shared" si="6"/>
        <v>5.8524394928928247E-3</v>
      </c>
      <c r="M53" s="2">
        <f t="shared" si="8"/>
        <v>0.59987999999999997</v>
      </c>
    </row>
    <row r="54" spans="1:13">
      <c r="A54">
        <f t="shared" si="10"/>
        <v>1309</v>
      </c>
      <c r="C54" s="1">
        <v>0.69380000000000008</v>
      </c>
      <c r="D54" s="1">
        <f t="shared" si="2"/>
        <v>0.58775714285714287</v>
      </c>
      <c r="E54" s="1">
        <f t="shared" si="7"/>
        <v>0.61971578947368433</v>
      </c>
      <c r="F54" s="1">
        <f t="shared" si="9"/>
        <v>0.57880350877192988</v>
      </c>
      <c r="G54" s="1">
        <f>AVERAGE(C2:C139)</f>
        <v>0.57287536231884051</v>
      </c>
      <c r="H54" s="1">
        <f t="shared" si="3"/>
        <v>0.10604285714285722</v>
      </c>
      <c r="I54" s="1">
        <f t="shared" si="4"/>
        <v>-3.1958646616541464E-2</v>
      </c>
      <c r="J54" s="1">
        <f t="shared" si="5"/>
        <v>4.0912280701754455E-2</v>
      </c>
      <c r="K54" s="1">
        <f t="shared" si="6"/>
        <v>5.9281464530893668E-3</v>
      </c>
      <c r="M54" s="2">
        <f t="shared" si="8"/>
        <v>0.60718000000000005</v>
      </c>
    </row>
    <row r="55" spans="1:13">
      <c r="A55">
        <f t="shared" si="10"/>
        <v>1310</v>
      </c>
      <c r="C55" s="1">
        <v>0.6421</v>
      </c>
      <c r="D55" s="1">
        <f t="shared" si="2"/>
        <v>0.59992857142857148</v>
      </c>
      <c r="E55" s="1">
        <f t="shared" si="7"/>
        <v>0.62206315789473687</v>
      </c>
      <c r="F55" s="1">
        <f t="shared" si="9"/>
        <v>0.57713157894736844</v>
      </c>
      <c r="G55" s="1">
        <f>AVERAGE(C2:C140)</f>
        <v>0.57284244604316537</v>
      </c>
      <c r="H55" s="1">
        <f t="shared" si="3"/>
        <v>4.2171428571428526E-2</v>
      </c>
      <c r="I55" s="1">
        <f t="shared" si="4"/>
        <v>-2.2134586466165396E-2</v>
      </c>
      <c r="J55" s="1">
        <f t="shared" si="5"/>
        <v>4.4931578947368433E-2</v>
      </c>
      <c r="K55" s="1">
        <f t="shared" si="6"/>
        <v>4.2891329042030746E-3</v>
      </c>
      <c r="M55" s="2">
        <f t="shared" si="8"/>
        <v>0.61404000000000003</v>
      </c>
    </row>
    <row r="56" spans="1:13">
      <c r="A56">
        <f t="shared" si="10"/>
        <v>1311</v>
      </c>
      <c r="C56" s="1">
        <v>0.54339999999999999</v>
      </c>
      <c r="D56" s="1">
        <f t="shared" si="2"/>
        <v>0.62094285714285724</v>
      </c>
      <c r="E56" s="1">
        <f t="shared" si="7"/>
        <v>0.62807894736842107</v>
      </c>
      <c r="F56" s="1">
        <f t="shared" si="9"/>
        <v>0.57689122807017545</v>
      </c>
      <c r="G56" s="1">
        <f>AVERAGE(C2:C141)</f>
        <v>0.57314714285714274</v>
      </c>
      <c r="H56" s="1">
        <f t="shared" si="3"/>
        <v>-7.7542857142857247E-2</v>
      </c>
      <c r="I56" s="1">
        <f t="shared" si="4"/>
        <v>-7.1360902255638292E-3</v>
      </c>
      <c r="J56" s="1">
        <f t="shared" si="5"/>
        <v>5.1187719298245615E-2</v>
      </c>
      <c r="K56" s="1">
        <f t="shared" si="6"/>
        <v>3.7440852130327107E-3</v>
      </c>
      <c r="M56" s="2">
        <f t="shared" si="8"/>
        <v>0.60858000000000012</v>
      </c>
    </row>
    <row r="57" spans="1:13">
      <c r="A57">
        <f t="shared" si="10"/>
        <v>1312</v>
      </c>
      <c r="C57" s="1">
        <v>0.57150000000000001</v>
      </c>
      <c r="D57" s="1">
        <f t="shared" si="2"/>
        <v>0.67074285714285709</v>
      </c>
      <c r="E57" s="1">
        <f t="shared" si="7"/>
        <v>0.64206842105263162</v>
      </c>
      <c r="F57" s="1">
        <f t="shared" si="9"/>
        <v>0.57512280701754404</v>
      </c>
      <c r="G57" s="1">
        <f>AVERAGE(C2:C142)</f>
        <v>0.57335319148936159</v>
      </c>
      <c r="H57" s="1">
        <f t="shared" si="3"/>
        <v>-9.9242857142857077E-2</v>
      </c>
      <c r="I57" s="1">
        <f t="shared" si="4"/>
        <v>2.8674436090225464E-2</v>
      </c>
      <c r="J57" s="1">
        <f t="shared" si="5"/>
        <v>6.6945614035087586E-2</v>
      </c>
      <c r="K57" s="1">
        <f t="shared" si="6"/>
        <v>1.7696155281824444E-3</v>
      </c>
      <c r="M57" s="2">
        <f t="shared" si="8"/>
        <v>0.60668</v>
      </c>
    </row>
    <row r="58" spans="1:13">
      <c r="A58">
        <f t="shared" si="10"/>
        <v>1313</v>
      </c>
      <c r="C58" s="1">
        <v>0.59210000000000007</v>
      </c>
      <c r="D58" s="1">
        <f t="shared" si="2"/>
        <v>0.71058571428571426</v>
      </c>
      <c r="E58" s="1">
        <f t="shared" si="7"/>
        <v>0.65502105263157906</v>
      </c>
      <c r="F58" s="1">
        <f t="shared" si="9"/>
        <v>0.574422807017544</v>
      </c>
      <c r="G58" s="1">
        <f>AVERAGE(C2:C143)</f>
        <v>0.57352887323943647</v>
      </c>
      <c r="H58" s="1">
        <f t="shared" si="3"/>
        <v>-0.11848571428571419</v>
      </c>
      <c r="I58" s="1">
        <f t="shared" si="4"/>
        <v>5.5564661654135206E-2</v>
      </c>
      <c r="J58" s="1">
        <f t="shared" si="5"/>
        <v>8.0598245614035058E-2</v>
      </c>
      <c r="K58" s="1">
        <f t="shared" si="6"/>
        <v>8.9393377810753627E-4</v>
      </c>
      <c r="M58" s="2">
        <f t="shared" si="8"/>
        <v>0.67186000000000001</v>
      </c>
    </row>
    <row r="59" spans="1:13">
      <c r="A59">
        <f t="shared" si="10"/>
        <v>1314</v>
      </c>
      <c r="C59" s="1">
        <v>0.68430000000000002</v>
      </c>
      <c r="D59" s="1">
        <f t="shared" si="2"/>
        <v>0.72041428571428567</v>
      </c>
      <c r="E59" s="1">
        <f t="shared" si="7"/>
        <v>0.66104736842105272</v>
      </c>
      <c r="F59" s="1">
        <f t="shared" si="9"/>
        <v>0.57375263157894763</v>
      </c>
      <c r="G59" s="1">
        <f>AVERAGE(C2:C144)</f>
        <v>0.57354195804195784</v>
      </c>
      <c r="H59" s="1">
        <f t="shared" si="3"/>
        <v>-3.6114285714285654E-2</v>
      </c>
      <c r="I59" s="1">
        <f t="shared" si="4"/>
        <v>5.9366917293232957E-2</v>
      </c>
      <c r="J59" s="1">
        <f t="shared" si="5"/>
        <v>8.7294736842105092E-2</v>
      </c>
      <c r="K59" s="1">
        <f t="shared" si="6"/>
        <v>2.1067353698978053E-4</v>
      </c>
      <c r="M59" s="2">
        <f t="shared" si="8"/>
        <v>0.75772000000000006</v>
      </c>
    </row>
    <row r="60" spans="1:13">
      <c r="A60">
        <f t="shared" si="10"/>
        <v>1315</v>
      </c>
      <c r="C60" s="1">
        <v>0.96799999999999997</v>
      </c>
      <c r="D60" s="1">
        <f t="shared" si="2"/>
        <v>0.72694285714285722</v>
      </c>
      <c r="E60" s="1">
        <f t="shared" si="7"/>
        <v>0.66644736842105257</v>
      </c>
      <c r="F60" s="1">
        <f t="shared" si="9"/>
        <v>0.57425438596491241</v>
      </c>
      <c r="G60" s="1">
        <f>AVERAGE(C2:C145)</f>
        <v>0.57409999999999983</v>
      </c>
      <c r="H60" s="1">
        <f t="shared" si="3"/>
        <v>0.24105714285714275</v>
      </c>
      <c r="I60" s="1">
        <f t="shared" si="4"/>
        <v>6.0495488721804658E-2</v>
      </c>
      <c r="J60" s="1">
        <f t="shared" si="5"/>
        <v>9.219298245614016E-2</v>
      </c>
      <c r="K60" s="1">
        <f t="shared" si="6"/>
        <v>1.5438596491257339E-4</v>
      </c>
      <c r="M60" s="2">
        <f t="shared" si="8"/>
        <v>0.78560000000000008</v>
      </c>
    </row>
    <row r="61" spans="1:13">
      <c r="A61">
        <f t="shared" si="10"/>
        <v>1316</v>
      </c>
      <c r="C61" s="1">
        <v>0.97270000000000001</v>
      </c>
      <c r="D61" s="1">
        <f t="shared" si="2"/>
        <v>0.72632857142857143</v>
      </c>
      <c r="E61" s="1">
        <f t="shared" si="7"/>
        <v>0.67055263157894729</v>
      </c>
      <c r="F61" s="1">
        <f t="shared" si="9"/>
        <v>0.57539122807017573</v>
      </c>
      <c r="G61" s="1">
        <f>AVERAGE(C2:C146)</f>
        <v>0.57457379310344803</v>
      </c>
      <c r="H61" s="1">
        <f t="shared" si="3"/>
        <v>0.24637142857142857</v>
      </c>
      <c r="I61" s="1">
        <f t="shared" si="4"/>
        <v>5.5775939849624145E-2</v>
      </c>
      <c r="J61" s="1">
        <f t="shared" si="5"/>
        <v>9.5161403508771558E-2</v>
      </c>
      <c r="K61" s="1">
        <f t="shared" si="6"/>
        <v>8.1743496672770366E-4</v>
      </c>
      <c r="M61" s="2">
        <f t="shared" si="8"/>
        <v>0.78500000000000003</v>
      </c>
    </row>
    <row r="62" spans="1:13">
      <c r="A62">
        <f t="shared" si="10"/>
        <v>1317</v>
      </c>
      <c r="C62" s="1">
        <v>0.71090000000000009</v>
      </c>
      <c r="D62" s="1">
        <f t="shared" si="2"/>
        <v>0.73117142857142869</v>
      </c>
      <c r="E62" s="1">
        <f t="shared" si="7"/>
        <v>0.66934210526315785</v>
      </c>
      <c r="F62" s="1">
        <f t="shared" si="9"/>
        <v>0.57615263157894769</v>
      </c>
      <c r="G62" s="1">
        <f>AVERAGE(C2:C147)</f>
        <v>0.57490068493150659</v>
      </c>
      <c r="H62" s="1">
        <f t="shared" si="3"/>
        <v>-2.0271428571428607E-2</v>
      </c>
      <c r="I62" s="1">
        <f t="shared" si="4"/>
        <v>6.1829323308270845E-2</v>
      </c>
      <c r="J62" s="1">
        <f t="shared" si="5"/>
        <v>9.3189473684210156E-2</v>
      </c>
      <c r="K62" s="1">
        <f t="shared" si="6"/>
        <v>1.2519466474411045E-3</v>
      </c>
      <c r="M62" s="2">
        <f t="shared" si="8"/>
        <v>0.76158000000000015</v>
      </c>
    </row>
    <row r="63" spans="1:13">
      <c r="A63">
        <f t="shared" si="10"/>
        <v>1318</v>
      </c>
      <c r="C63" s="1">
        <v>0.58910000000000007</v>
      </c>
      <c r="D63" s="1">
        <f t="shared" si="2"/>
        <v>0.74628571428571433</v>
      </c>
      <c r="E63" s="1">
        <f t="shared" si="7"/>
        <v>0.66326842105263151</v>
      </c>
      <c r="F63" s="1">
        <f t="shared" si="9"/>
        <v>0.57830350877193004</v>
      </c>
      <c r="G63" s="1">
        <f>AVERAGE(C2:C148)</f>
        <v>0.57477687074829908</v>
      </c>
      <c r="H63" s="1">
        <f t="shared" si="3"/>
        <v>-0.15718571428571426</v>
      </c>
      <c r="I63" s="1">
        <f t="shared" si="4"/>
        <v>8.3017293233082823E-2</v>
      </c>
      <c r="J63" s="1">
        <f t="shared" si="5"/>
        <v>8.4964912280701466E-2</v>
      </c>
      <c r="K63" s="1">
        <f t="shared" si="6"/>
        <v>3.5266380236309569E-3</v>
      </c>
      <c r="M63" s="2">
        <f t="shared" si="8"/>
        <v>0.69318000000000013</v>
      </c>
    </row>
    <row r="64" spans="1:13">
      <c r="A64">
        <f t="shared" si="10"/>
        <v>1319</v>
      </c>
      <c r="C64" s="1">
        <v>0.56720000000000004</v>
      </c>
      <c r="D64" s="1">
        <f t="shared" si="2"/>
        <v>0.71418571428571431</v>
      </c>
      <c r="E64" s="1">
        <f t="shared" si="7"/>
        <v>0.65834210526315784</v>
      </c>
      <c r="F64" s="1">
        <f t="shared" si="9"/>
        <v>0.57827894736842123</v>
      </c>
      <c r="G64" s="1">
        <f>AVERAGE(C2:C149)</f>
        <v>0.57468445945945923</v>
      </c>
      <c r="H64" s="1">
        <f t="shared" si="3"/>
        <v>-0.14698571428571428</v>
      </c>
      <c r="I64" s="1">
        <f t="shared" si="4"/>
        <v>5.5843609022556473E-2</v>
      </c>
      <c r="J64" s="1">
        <f t="shared" si="5"/>
        <v>8.0063157894736614E-2</v>
      </c>
      <c r="K64" s="1">
        <f t="shared" si="6"/>
        <v>3.5944879089619963E-3</v>
      </c>
      <c r="M64" s="2">
        <f t="shared" si="8"/>
        <v>0.65666000000000013</v>
      </c>
    </row>
    <row r="65" spans="1:13">
      <c r="A65">
        <f t="shared" si="10"/>
        <v>1320</v>
      </c>
      <c r="C65" s="1">
        <v>0.626</v>
      </c>
      <c r="D65" s="1">
        <f t="shared" si="2"/>
        <v>0.66934285714285724</v>
      </c>
      <c r="E65" s="1">
        <f t="shared" si="7"/>
        <v>0.65672105263157887</v>
      </c>
      <c r="F65" s="1">
        <f t="shared" si="9"/>
        <v>0.57803333333333351</v>
      </c>
      <c r="G65" s="1">
        <f>AVERAGE(C2:C150)</f>
        <v>0.57437919463087228</v>
      </c>
      <c r="H65" s="1">
        <f t="shared" si="3"/>
        <v>-4.3342857142857238E-2</v>
      </c>
      <c r="I65" s="1">
        <f t="shared" si="4"/>
        <v>1.2621804511278367E-2</v>
      </c>
      <c r="J65" s="1">
        <f t="shared" si="5"/>
        <v>7.8687719298245362E-2</v>
      </c>
      <c r="K65" s="1">
        <f t="shared" si="6"/>
        <v>3.6541387024612293E-3</v>
      </c>
      <c r="M65" s="2">
        <f t="shared" si="8"/>
        <v>0.66314000000000006</v>
      </c>
    </row>
    <row r="66" spans="1:13">
      <c r="A66">
        <f t="shared" si="10"/>
        <v>1321</v>
      </c>
      <c r="C66" s="1">
        <v>0.79010000000000002</v>
      </c>
      <c r="D66" s="1">
        <f t="shared" si="2"/>
        <v>0.66002857142857141</v>
      </c>
      <c r="E66" s="1">
        <f t="shared" si="7"/>
        <v>0.66404736842105272</v>
      </c>
      <c r="F66" s="1">
        <f t="shared" si="9"/>
        <v>0.5785543859649126</v>
      </c>
      <c r="G66" s="1">
        <f>AVERAGE(C2:C151)</f>
        <v>0.57433999999999974</v>
      </c>
      <c r="H66" s="1">
        <f t="shared" si="3"/>
        <v>0.13007142857142862</v>
      </c>
      <c r="I66" s="1">
        <f t="shared" si="4"/>
        <v>-4.0187969924813105E-3</v>
      </c>
      <c r="J66" s="1">
        <f t="shared" si="5"/>
        <v>8.5492982456140121E-2</v>
      </c>
      <c r="K66" s="1">
        <f t="shared" si="6"/>
        <v>4.214385964912859E-3</v>
      </c>
      <c r="M66" s="2">
        <f t="shared" si="8"/>
        <v>0.67708000000000013</v>
      </c>
    </row>
    <row r="67" spans="1:13">
      <c r="A67">
        <f t="shared" si="10"/>
        <v>1322</v>
      </c>
      <c r="C67" s="1">
        <v>0.74330000000000007</v>
      </c>
      <c r="D67" s="1">
        <f t="shared" si="2"/>
        <v>0.65942857142857148</v>
      </c>
      <c r="E67" s="1">
        <f t="shared" si="7"/>
        <v>0.66766842105263158</v>
      </c>
      <c r="F67" s="1">
        <f t="shared" si="9"/>
        <v>0.57932456140350896</v>
      </c>
      <c r="G67" s="1">
        <f>AVERAGE(C2:C152)</f>
        <v>0.57441721854304617</v>
      </c>
      <c r="H67" s="1">
        <f t="shared" si="3"/>
        <v>8.3871428571428597E-2</v>
      </c>
      <c r="I67" s="1">
        <f t="shared" si="4"/>
        <v>-8.2398496240601027E-3</v>
      </c>
      <c r="J67" s="1">
        <f t="shared" si="5"/>
        <v>8.8343859649122614E-2</v>
      </c>
      <c r="K67" s="1">
        <f t="shared" si="6"/>
        <v>4.9073428604627933E-3</v>
      </c>
      <c r="M67" s="2">
        <f t="shared" si="8"/>
        <v>0.69278000000000006</v>
      </c>
    </row>
    <row r="68" spans="1:13">
      <c r="A68">
        <f t="shared" si="10"/>
        <v>1323</v>
      </c>
      <c r="C68" s="1">
        <v>0.65880000000000005</v>
      </c>
      <c r="D68" s="1">
        <f t="shared" si="2"/>
        <v>0.6518571428571428</v>
      </c>
      <c r="E68" s="1">
        <f t="shared" si="7"/>
        <v>0.66438947368421064</v>
      </c>
      <c r="F68" s="1">
        <f t="shared" si="9"/>
        <v>0.58133859649122821</v>
      </c>
      <c r="G68" s="1">
        <f>AVERAGE(C2:C153)</f>
        <v>0.57508684210526295</v>
      </c>
      <c r="H68" s="1">
        <f t="shared" si="3"/>
        <v>6.9428571428572505E-3</v>
      </c>
      <c r="I68" s="1">
        <f t="shared" si="4"/>
        <v>-1.2532330827067839E-2</v>
      </c>
      <c r="J68" s="1">
        <f t="shared" si="5"/>
        <v>8.3050877192982431E-2</v>
      </c>
      <c r="K68" s="1">
        <f t="shared" si="6"/>
        <v>6.251754385965258E-3</v>
      </c>
      <c r="M68" s="2">
        <f t="shared" si="8"/>
        <v>0.68456000000000006</v>
      </c>
    </row>
    <row r="69" spans="1:13">
      <c r="A69">
        <f t="shared" si="10"/>
        <v>1324</v>
      </c>
      <c r="C69" s="1">
        <v>0.64570000000000005</v>
      </c>
      <c r="D69" s="1">
        <f t="shared" si="2"/>
        <v>0.63442857142857156</v>
      </c>
      <c r="E69" s="1">
        <f t="shared" si="7"/>
        <v>0.65644736842105278</v>
      </c>
      <c r="F69" s="1">
        <f t="shared" si="9"/>
        <v>0.58360701754385991</v>
      </c>
      <c r="G69" s="1">
        <f>AVERAGE(C2:C154)</f>
        <v>0.57588888888888867</v>
      </c>
      <c r="H69" s="1">
        <f t="shared" si="3"/>
        <v>1.1271428571428488E-2</v>
      </c>
      <c r="I69" s="1">
        <f t="shared" si="4"/>
        <v>-2.2018796992481215E-2</v>
      </c>
      <c r="J69" s="1">
        <f t="shared" si="5"/>
        <v>7.2840350877192872E-2</v>
      </c>
      <c r="K69" s="1">
        <f t="shared" si="6"/>
        <v>7.7181286549712347E-3</v>
      </c>
      <c r="M69" s="2">
        <f t="shared" si="8"/>
        <v>0.62937999999999994</v>
      </c>
    </row>
    <row r="70" spans="1:13">
      <c r="A70">
        <f t="shared" si="10"/>
        <v>1325</v>
      </c>
      <c r="C70" s="1">
        <v>0.58489999999999998</v>
      </c>
      <c r="D70" s="1">
        <f t="shared" si="2"/>
        <v>0.60729999999999984</v>
      </c>
      <c r="E70" s="1">
        <f t="shared" si="7"/>
        <v>0.63353157894736856</v>
      </c>
      <c r="F70" s="1">
        <f t="shared" si="9"/>
        <v>0.58500877192982481</v>
      </c>
      <c r="G70" s="1">
        <f>AVERAGE(C2:C155)</f>
        <v>0.57600519480519452</v>
      </c>
      <c r="H70" s="1">
        <f t="shared" si="3"/>
        <v>-2.2399999999999864E-2</v>
      </c>
      <c r="I70" s="1">
        <f t="shared" si="4"/>
        <v>-2.6231578947368717E-2</v>
      </c>
      <c r="J70" s="1">
        <f t="shared" si="5"/>
        <v>4.8522807017543745E-2</v>
      </c>
      <c r="K70" s="1">
        <f t="shared" si="6"/>
        <v>9.0035771246302909E-3</v>
      </c>
      <c r="M70" s="2">
        <f t="shared" si="8"/>
        <v>0.58152000000000004</v>
      </c>
    </row>
    <row r="71" spans="1:13">
      <c r="A71">
        <f t="shared" si="10"/>
        <v>1326</v>
      </c>
      <c r="C71" s="1">
        <v>0.51419999999999999</v>
      </c>
      <c r="D71" s="1">
        <f t="shared" si="2"/>
        <v>0.58844285714285716</v>
      </c>
      <c r="E71" s="1">
        <f t="shared" si="7"/>
        <v>0.6126263157894738</v>
      </c>
      <c r="F71" s="1">
        <f t="shared" si="9"/>
        <v>0.58624210526315812</v>
      </c>
      <c r="G71" s="1">
        <f>AVERAGE(C2:C156)</f>
        <v>0.57599806451612878</v>
      </c>
      <c r="H71" s="1">
        <f t="shared" si="3"/>
        <v>-7.4242857142857166E-2</v>
      </c>
      <c r="I71" s="1">
        <f t="shared" si="4"/>
        <v>-2.418345864661664E-2</v>
      </c>
      <c r="J71" s="1">
        <f t="shared" si="5"/>
        <v>2.6384210526315677E-2</v>
      </c>
      <c r="K71" s="1">
        <f t="shared" si="6"/>
        <v>1.0244040747029337E-2</v>
      </c>
      <c r="M71" s="2">
        <f t="shared" si="8"/>
        <v>0.56980000000000008</v>
      </c>
    </row>
    <row r="72" spans="1:13">
      <c r="A72">
        <f t="shared" si="10"/>
        <v>1327</v>
      </c>
      <c r="C72" s="1">
        <v>0.504</v>
      </c>
      <c r="D72" s="1">
        <f t="shared" si="2"/>
        <v>0.59184285714285711</v>
      </c>
      <c r="E72" s="1">
        <f t="shared" si="7"/>
        <v>0.60398947368421052</v>
      </c>
      <c r="F72" s="1">
        <f t="shared" si="9"/>
        <v>0.58788596491228085</v>
      </c>
      <c r="G72" s="1">
        <f>AVERAGE(C2:C157)</f>
        <v>0.5762903846153844</v>
      </c>
      <c r="H72" s="1">
        <f t="shared" si="3"/>
        <v>-8.7842857142857111E-2</v>
      </c>
      <c r="I72" s="1">
        <f t="shared" si="4"/>
        <v>-1.2146616541353406E-2</v>
      </c>
      <c r="J72" s="1">
        <f t="shared" si="5"/>
        <v>1.6103508771929675E-2</v>
      </c>
      <c r="K72" s="1">
        <f t="shared" si="6"/>
        <v>1.1595580296896446E-2</v>
      </c>
      <c r="M72" s="2">
        <f t="shared" si="8"/>
        <v>0.56291999999999998</v>
      </c>
    </row>
    <row r="73" spans="1:13">
      <c r="A73">
        <f t="shared" si="10"/>
        <v>1328</v>
      </c>
      <c r="C73" s="1">
        <v>0.60020000000000007</v>
      </c>
      <c r="D73" s="1">
        <f t="shared" si="2"/>
        <v>0.59107142857142858</v>
      </c>
      <c r="E73" s="1">
        <f t="shared" si="7"/>
        <v>0.59903157894736836</v>
      </c>
      <c r="F73" s="1">
        <f t="shared" si="9"/>
        <v>0.58953157894736852</v>
      </c>
      <c r="G73" s="1">
        <f>AVERAGE(C2:C158)</f>
        <v>0.57654904458598699</v>
      </c>
      <c r="H73" s="1">
        <f t="shared" si="3"/>
        <v>9.1285714285714858E-3</v>
      </c>
      <c r="I73" s="1">
        <f t="shared" si="4"/>
        <v>-7.9601503759397785E-3</v>
      </c>
      <c r="J73" s="1">
        <f t="shared" si="5"/>
        <v>9.4999999999998419E-3</v>
      </c>
      <c r="K73" s="1">
        <f t="shared" si="6"/>
        <v>1.2982534361381526E-2</v>
      </c>
      <c r="M73" s="2">
        <f t="shared" si="8"/>
        <v>0.58245999999999998</v>
      </c>
    </row>
    <row r="74" spans="1:13">
      <c r="A74">
        <f t="shared" si="10"/>
        <v>1329</v>
      </c>
      <c r="C74" s="1">
        <v>0.61130000000000007</v>
      </c>
      <c r="D74" s="1">
        <f t="shared" ref="D74:D137" si="11">AVERAGE(C71:C77)</f>
        <v>0.58319999999999994</v>
      </c>
      <c r="E74" s="1">
        <f t="shared" ref="E74:E137" si="12">AVERAGE(C65:C83)</f>
        <v>0.59242105263157885</v>
      </c>
      <c r="F74" s="1">
        <f t="shared" ref="F74:F137" si="13">AVERAGE(C46:C102)</f>
        <v>0.59142105263157896</v>
      </c>
      <c r="G74" s="1">
        <f>AVERAGE(C2:C159)</f>
        <v>0.57683607594936681</v>
      </c>
      <c r="H74" s="1">
        <f t="shared" ref="H74:H137" si="14">C74-D74</f>
        <v>2.8100000000000125E-2</v>
      </c>
      <c r="I74" s="1">
        <f t="shared" ref="I74:I137" si="15">D74-E74</f>
        <v>-9.2210526315789076E-3</v>
      </c>
      <c r="J74" s="1">
        <f t="shared" ref="J74:J137" si="16">E74-F74</f>
        <v>9.9999999999988987E-4</v>
      </c>
      <c r="K74" s="1">
        <f t="shared" ref="K74:K137" si="17">F74-G74</f>
        <v>1.4584976682212147E-2</v>
      </c>
      <c r="M74" s="2">
        <f t="shared" si="8"/>
        <v>0.60768</v>
      </c>
    </row>
    <row r="75" spans="1:13">
      <c r="A75">
        <f t="shared" si="10"/>
        <v>1330</v>
      </c>
      <c r="C75" s="1">
        <v>0.68259999999999998</v>
      </c>
      <c r="D75" s="1">
        <f t="shared" si="11"/>
        <v>0.58594285714285721</v>
      </c>
      <c r="E75" s="1">
        <f t="shared" si="12"/>
        <v>0.58752631578947356</v>
      </c>
      <c r="F75" s="1">
        <f t="shared" si="13"/>
        <v>0.59271052631578958</v>
      </c>
      <c r="G75" s="1">
        <f>AVERAGE(C2:C160)</f>
        <v>0.5773830188679242</v>
      </c>
      <c r="H75" s="1">
        <f t="shared" si="14"/>
        <v>9.6657142857142775E-2</v>
      </c>
      <c r="I75" s="1">
        <f t="shared" si="15"/>
        <v>-1.5834586466163536E-3</v>
      </c>
      <c r="J75" s="1">
        <f t="shared" si="16"/>
        <v>-5.1842105263160132E-3</v>
      </c>
      <c r="K75" s="1">
        <f t="shared" si="17"/>
        <v>1.5327507447865374E-2</v>
      </c>
      <c r="M75" s="2">
        <f t="shared" ref="M75:M138" si="18">AVERAGE(C73:C77)</f>
        <v>0.61283999999999994</v>
      </c>
    </row>
    <row r="76" spans="1:13">
      <c r="A76">
        <f t="shared" si="10"/>
        <v>1331</v>
      </c>
      <c r="C76" s="1">
        <v>0.64029999999999998</v>
      </c>
      <c r="D76" s="1">
        <f t="shared" si="11"/>
        <v>0.59002857142857135</v>
      </c>
      <c r="E76" s="1">
        <f t="shared" si="12"/>
        <v>0.57000526315789468</v>
      </c>
      <c r="F76" s="1">
        <f t="shared" si="13"/>
        <v>0.59480526315789484</v>
      </c>
      <c r="G76" s="1">
        <f>AVERAGE(C2:C161)</f>
        <v>0.57815999999999979</v>
      </c>
      <c r="H76" s="1">
        <f t="shared" si="14"/>
        <v>5.0271428571428634E-2</v>
      </c>
      <c r="I76" s="1">
        <f t="shared" si="15"/>
        <v>2.0023308270676665E-2</v>
      </c>
      <c r="J76" s="1">
        <f t="shared" si="16"/>
        <v>-2.4800000000000155E-2</v>
      </c>
      <c r="K76" s="1">
        <f t="shared" si="17"/>
        <v>1.6645263157895052E-2</v>
      </c>
      <c r="M76" s="2">
        <f t="shared" si="18"/>
        <v>0.59948000000000001</v>
      </c>
    </row>
    <row r="77" spans="1:13">
      <c r="A77">
        <f t="shared" si="10"/>
        <v>1332</v>
      </c>
      <c r="C77" s="1">
        <v>0.52980000000000005</v>
      </c>
      <c r="D77" s="1">
        <f t="shared" si="11"/>
        <v>0.58650000000000002</v>
      </c>
      <c r="E77" s="1">
        <f t="shared" si="12"/>
        <v>0.55495789473684198</v>
      </c>
      <c r="F77" s="1">
        <f t="shared" si="13"/>
        <v>0.59747894736842122</v>
      </c>
      <c r="G77" s="1">
        <f>AVERAGE(C2:C162)</f>
        <v>0.57841428571428544</v>
      </c>
      <c r="H77" s="1">
        <f t="shared" si="14"/>
        <v>-5.6699999999999973E-2</v>
      </c>
      <c r="I77" s="1">
        <f t="shared" si="15"/>
        <v>3.1542105263158038E-2</v>
      </c>
      <c r="J77" s="1">
        <f t="shared" si="16"/>
        <v>-4.2521052631579237E-2</v>
      </c>
      <c r="K77" s="1">
        <f t="shared" si="17"/>
        <v>1.9064661654135784E-2</v>
      </c>
      <c r="M77" s="2">
        <f t="shared" si="18"/>
        <v>0.58373999999999993</v>
      </c>
    </row>
    <row r="78" spans="1:13">
      <c r="A78">
        <f t="shared" si="10"/>
        <v>1333</v>
      </c>
      <c r="C78" s="1">
        <v>0.53339999999999999</v>
      </c>
      <c r="D78" s="1">
        <f t="shared" si="11"/>
        <v>0.57728571428571418</v>
      </c>
      <c r="E78" s="1">
        <f t="shared" si="12"/>
        <v>0.54416842105263152</v>
      </c>
      <c r="F78" s="1">
        <f t="shared" si="13"/>
        <v>0.59973684210526335</v>
      </c>
      <c r="G78" s="1">
        <f>AVERAGE(C2:C163)</f>
        <v>0.57881790123456767</v>
      </c>
      <c r="H78" s="1">
        <f t="shared" si="14"/>
        <v>-4.3885714285714195E-2</v>
      </c>
      <c r="I78" s="1">
        <f t="shared" si="15"/>
        <v>3.3117293233082656E-2</v>
      </c>
      <c r="J78" s="1">
        <f t="shared" si="16"/>
        <v>-5.5568421052631822E-2</v>
      </c>
      <c r="K78" s="1">
        <f t="shared" si="17"/>
        <v>2.0918940870695679E-2</v>
      </c>
      <c r="M78" s="2">
        <f t="shared" si="18"/>
        <v>0.56231999999999993</v>
      </c>
    </row>
    <row r="79" spans="1:13">
      <c r="A79">
        <f t="shared" si="10"/>
        <v>1334</v>
      </c>
      <c r="C79" s="1">
        <v>0.53260000000000007</v>
      </c>
      <c r="D79" s="1">
        <f t="shared" si="11"/>
        <v>0.55047142857142861</v>
      </c>
      <c r="E79" s="1">
        <f t="shared" si="12"/>
        <v>0.5372157894736842</v>
      </c>
      <c r="F79" s="1">
        <f t="shared" si="13"/>
        <v>0.60247368421052661</v>
      </c>
      <c r="G79" s="1">
        <f>AVERAGE(C2:C164)</f>
        <v>0.57891226993865008</v>
      </c>
      <c r="H79" s="1">
        <f t="shared" si="14"/>
        <v>-1.7871428571428538E-2</v>
      </c>
      <c r="I79" s="1">
        <f t="shared" si="15"/>
        <v>1.3255639097744409E-2</v>
      </c>
      <c r="J79" s="1">
        <f t="shared" si="16"/>
        <v>-6.5257894736842403E-2</v>
      </c>
      <c r="K79" s="1">
        <f t="shared" si="17"/>
        <v>2.3561414271876524E-2</v>
      </c>
      <c r="M79" s="2">
        <f t="shared" si="18"/>
        <v>0.54361999999999999</v>
      </c>
    </row>
    <row r="80" spans="1:13">
      <c r="A80">
        <f t="shared" si="10"/>
        <v>1335</v>
      </c>
      <c r="C80" s="1">
        <v>0.57550000000000001</v>
      </c>
      <c r="D80" s="1">
        <f t="shared" si="11"/>
        <v>0.52208571428571438</v>
      </c>
      <c r="E80" s="1">
        <f t="shared" si="12"/>
        <v>0.53141052631578956</v>
      </c>
      <c r="F80" s="1">
        <f t="shared" si="13"/>
        <v>0.60581929824561431</v>
      </c>
      <c r="G80" s="1">
        <f>AVERAGE(C2:C165)</f>
        <v>0.57909756097560949</v>
      </c>
      <c r="H80" s="1">
        <f t="shared" si="14"/>
        <v>5.3414285714285636E-2</v>
      </c>
      <c r="I80" s="1">
        <f t="shared" si="15"/>
        <v>-9.3248120300751802E-3</v>
      </c>
      <c r="J80" s="1">
        <f t="shared" si="16"/>
        <v>-7.4408771929824757E-2</v>
      </c>
      <c r="K80" s="1">
        <f t="shared" si="17"/>
        <v>2.6721737270004819E-2</v>
      </c>
      <c r="M80" s="2">
        <f t="shared" si="18"/>
        <v>0.53664000000000001</v>
      </c>
    </row>
    <row r="81" spans="1:13">
      <c r="A81">
        <f t="shared" si="10"/>
        <v>1336</v>
      </c>
      <c r="C81" s="1">
        <v>0.54680000000000006</v>
      </c>
      <c r="D81" s="1">
        <f t="shared" si="11"/>
        <v>0.5225428571428572</v>
      </c>
      <c r="E81" s="1">
        <f t="shared" si="12"/>
        <v>0.52949473684210546</v>
      </c>
      <c r="F81" s="1">
        <f t="shared" si="13"/>
        <v>0.60834736842105275</v>
      </c>
      <c r="G81" s="1">
        <f>AVERAGE(C2:C166)</f>
        <v>0.57922727272727248</v>
      </c>
      <c r="H81" s="1">
        <f t="shared" si="14"/>
        <v>2.4257142857142866E-2</v>
      </c>
      <c r="I81" s="1">
        <f t="shared" si="15"/>
        <v>-6.9518796992482645E-3</v>
      </c>
      <c r="J81" s="1">
        <f t="shared" si="16"/>
        <v>-7.8852631578947285E-2</v>
      </c>
      <c r="K81" s="1">
        <f t="shared" si="17"/>
        <v>2.9120095693780268E-2</v>
      </c>
      <c r="M81" s="2">
        <f t="shared" si="18"/>
        <v>0.51828000000000007</v>
      </c>
    </row>
    <row r="82" spans="1:13">
      <c r="A82">
        <f t="shared" si="10"/>
        <v>1337</v>
      </c>
      <c r="C82" s="1">
        <v>0.49490000000000001</v>
      </c>
      <c r="D82" s="1">
        <f t="shared" si="11"/>
        <v>0.51165714285714281</v>
      </c>
      <c r="E82" s="1">
        <f t="shared" si="12"/>
        <v>0.53350000000000009</v>
      </c>
      <c r="F82" s="1">
        <f t="shared" si="13"/>
        <v>0.60817017543859653</v>
      </c>
      <c r="G82" s="1">
        <f>AVERAGE(C2:C167)</f>
        <v>0.5792716867469877</v>
      </c>
      <c r="H82" s="1">
        <f t="shared" si="14"/>
        <v>-1.6757142857142804E-2</v>
      </c>
      <c r="I82" s="1">
        <f t="shared" si="15"/>
        <v>-2.1842857142857275E-2</v>
      </c>
      <c r="J82" s="1">
        <f t="shared" si="16"/>
        <v>-7.4670175438596442E-2</v>
      </c>
      <c r="K82" s="1">
        <f t="shared" si="17"/>
        <v>2.8898488691608826E-2</v>
      </c>
      <c r="M82" s="2">
        <f t="shared" si="18"/>
        <v>0.51836000000000004</v>
      </c>
    </row>
    <row r="83" spans="1:13">
      <c r="A83">
        <f t="shared" si="10"/>
        <v>1338</v>
      </c>
      <c r="C83" s="1">
        <v>0.44160000000000005</v>
      </c>
      <c r="D83" s="1">
        <f t="shared" si="11"/>
        <v>0.50091428571428576</v>
      </c>
      <c r="E83" s="1">
        <f t="shared" si="12"/>
        <v>0.53142105263157913</v>
      </c>
      <c r="F83" s="1">
        <f t="shared" si="13"/>
        <v>0.60765438596491239</v>
      </c>
      <c r="G83" s="1">
        <f>AVERAGE(C2:C168)</f>
        <v>0.57926706586826326</v>
      </c>
      <c r="H83" s="1">
        <f t="shared" si="14"/>
        <v>-5.9314285714285708E-2</v>
      </c>
      <c r="I83" s="1">
        <f t="shared" si="15"/>
        <v>-3.0506766917293371E-2</v>
      </c>
      <c r="J83" s="1">
        <f t="shared" si="16"/>
        <v>-7.6233333333333264E-2</v>
      </c>
      <c r="K83" s="1">
        <f t="shared" si="17"/>
        <v>2.8387320096649127E-2</v>
      </c>
      <c r="M83" s="2">
        <f t="shared" si="18"/>
        <v>0.49470000000000003</v>
      </c>
    </row>
    <row r="84" spans="1:13">
      <c r="A84">
        <f t="shared" si="10"/>
        <v>1339</v>
      </c>
      <c r="C84" s="1">
        <v>0.53300000000000003</v>
      </c>
      <c r="D84" s="1">
        <f t="shared" si="11"/>
        <v>0.48352857142857147</v>
      </c>
      <c r="E84" s="1">
        <f t="shared" si="12"/>
        <v>0.52573684210526317</v>
      </c>
      <c r="F84" s="1">
        <f t="shared" si="13"/>
        <v>0.60880175438596495</v>
      </c>
      <c r="G84" s="1">
        <f>AVERAGE(C2:C169)</f>
        <v>0.57954583333333309</v>
      </c>
      <c r="H84" s="1">
        <f t="shared" si="14"/>
        <v>4.9471428571428555E-2</v>
      </c>
      <c r="I84" s="1">
        <f t="shared" si="15"/>
        <v>-4.2208270676691695E-2</v>
      </c>
      <c r="J84" s="1">
        <f t="shared" si="16"/>
        <v>-8.3064912280701786E-2</v>
      </c>
      <c r="K84" s="1">
        <f t="shared" si="17"/>
        <v>2.9255921052631861E-2</v>
      </c>
      <c r="M84" s="2">
        <f t="shared" si="18"/>
        <v>0.47682000000000002</v>
      </c>
    </row>
    <row r="85" spans="1:13">
      <c r="A85">
        <f t="shared" si="10"/>
        <v>1340</v>
      </c>
      <c r="C85" s="1">
        <v>0.4572</v>
      </c>
      <c r="D85" s="1">
        <f t="shared" si="11"/>
        <v>0.47878571428571437</v>
      </c>
      <c r="E85" s="1">
        <f t="shared" si="12"/>
        <v>0.51841052631578954</v>
      </c>
      <c r="F85" s="1">
        <f t="shared" si="13"/>
        <v>0.61122456140350889</v>
      </c>
      <c r="G85" s="1">
        <f>AVERAGE(C2:C170)</f>
        <v>0.57952781065088732</v>
      </c>
      <c r="H85" s="1">
        <f t="shared" si="14"/>
        <v>-2.1585714285714375E-2</v>
      </c>
      <c r="I85" s="1">
        <f t="shared" si="15"/>
        <v>-3.9624812030075174E-2</v>
      </c>
      <c r="J85" s="1">
        <f t="shared" si="16"/>
        <v>-9.2814035087719349E-2</v>
      </c>
      <c r="K85" s="1">
        <f t="shared" si="17"/>
        <v>3.1696750752621572E-2</v>
      </c>
      <c r="M85" s="2">
        <f t="shared" si="18"/>
        <v>0.46860000000000007</v>
      </c>
    </row>
    <row r="86" spans="1:13">
      <c r="A86">
        <f t="shared" si="10"/>
        <v>1341</v>
      </c>
      <c r="C86" s="1">
        <v>0.45740000000000003</v>
      </c>
      <c r="D86" s="1">
        <f t="shared" si="11"/>
        <v>0.47588571428571436</v>
      </c>
      <c r="E86" s="1">
        <f t="shared" si="12"/>
        <v>0.51814210526315785</v>
      </c>
      <c r="F86" s="1">
        <f t="shared" si="13"/>
        <v>0.6161649122807018</v>
      </c>
      <c r="G86" s="1">
        <f>AVERAGE(C2:C171)</f>
        <v>0.57942882352941161</v>
      </c>
      <c r="H86" s="1">
        <f t="shared" si="14"/>
        <v>-1.8485714285714328E-2</v>
      </c>
      <c r="I86" s="1">
        <f t="shared" si="15"/>
        <v>-4.2256390977443492E-2</v>
      </c>
      <c r="J86" s="1">
        <f t="shared" si="16"/>
        <v>-9.8022807017543956E-2</v>
      </c>
      <c r="K86" s="1">
        <f t="shared" si="17"/>
        <v>3.6736088751290197E-2</v>
      </c>
      <c r="M86" s="2">
        <f t="shared" si="18"/>
        <v>0.48299999999999998</v>
      </c>
    </row>
    <row r="87" spans="1:13">
      <c r="A87">
        <f t="shared" si="10"/>
        <v>1342</v>
      </c>
      <c r="C87" s="1">
        <v>0.45380000000000004</v>
      </c>
      <c r="D87" s="1">
        <f t="shared" si="11"/>
        <v>0.48105714285714285</v>
      </c>
      <c r="E87" s="1">
        <f t="shared" si="12"/>
        <v>0.52964736842105264</v>
      </c>
      <c r="F87" s="1">
        <f t="shared" si="13"/>
        <v>0.61917192982456137</v>
      </c>
      <c r="G87" s="1">
        <f t="shared" ref="G87:G137" si="19">AVERAGE(C2:C172)</f>
        <v>0.57938596491228056</v>
      </c>
      <c r="H87" s="1">
        <f t="shared" si="14"/>
        <v>-2.7257142857142813E-2</v>
      </c>
      <c r="I87" s="1">
        <f t="shared" si="15"/>
        <v>-4.8590225563909795E-2</v>
      </c>
      <c r="J87" s="1">
        <f t="shared" si="16"/>
        <v>-8.9524561403508729E-2</v>
      </c>
      <c r="K87" s="1">
        <f t="shared" si="17"/>
        <v>3.9785964912280813E-2</v>
      </c>
      <c r="M87" s="2">
        <f t="shared" si="18"/>
        <v>0.47132000000000007</v>
      </c>
    </row>
    <row r="88" spans="1:13">
      <c r="A88">
        <f t="shared" si="10"/>
        <v>1343</v>
      </c>
      <c r="C88" s="1">
        <v>0.51360000000000006</v>
      </c>
      <c r="D88" s="1">
        <f t="shared" si="11"/>
        <v>0.48778571428571432</v>
      </c>
      <c r="E88" s="1">
        <f t="shared" si="12"/>
        <v>0.53745789473684213</v>
      </c>
      <c r="F88" s="1">
        <f t="shared" si="13"/>
        <v>0.61875087719298238</v>
      </c>
      <c r="G88" s="1">
        <f t="shared" si="19"/>
        <v>0.58119590643274843</v>
      </c>
      <c r="H88" s="1">
        <f t="shared" si="14"/>
        <v>2.5814285714285734E-2</v>
      </c>
      <c r="I88" s="1">
        <f t="shared" si="15"/>
        <v>-4.9672180451127812E-2</v>
      </c>
      <c r="J88" s="1">
        <f t="shared" si="16"/>
        <v>-8.129298245614025E-2</v>
      </c>
      <c r="K88" s="1">
        <f t="shared" si="17"/>
        <v>3.7554970760233952E-2</v>
      </c>
      <c r="M88" s="2">
        <f t="shared" si="18"/>
        <v>0.47544000000000003</v>
      </c>
    </row>
    <row r="89" spans="1:13">
      <c r="A89">
        <f t="shared" si="10"/>
        <v>1344</v>
      </c>
      <c r="C89" s="1">
        <v>0.47460000000000002</v>
      </c>
      <c r="D89" s="1">
        <f t="shared" si="11"/>
        <v>0.50257142857142856</v>
      </c>
      <c r="E89" s="1">
        <f t="shared" si="12"/>
        <v>0.53890000000000016</v>
      </c>
      <c r="F89" s="1">
        <f t="shared" si="13"/>
        <v>0.61354561403508767</v>
      </c>
      <c r="G89" s="1">
        <f t="shared" si="19"/>
        <v>0.58297017543859642</v>
      </c>
      <c r="H89" s="1">
        <f t="shared" si="14"/>
        <v>-2.7971428571428536E-2</v>
      </c>
      <c r="I89" s="1">
        <f t="shared" si="15"/>
        <v>-3.6328571428571599E-2</v>
      </c>
      <c r="J89" s="1">
        <f t="shared" si="16"/>
        <v>-7.4645614035087515E-2</v>
      </c>
      <c r="K89" s="1">
        <f t="shared" si="17"/>
        <v>3.0575438596491256E-2</v>
      </c>
      <c r="M89" s="2">
        <f t="shared" si="18"/>
        <v>0.49998000000000004</v>
      </c>
    </row>
    <row r="90" spans="1:13">
      <c r="A90">
        <f t="shared" si="10"/>
        <v>1345</v>
      </c>
      <c r="C90" s="1">
        <v>0.4778</v>
      </c>
      <c r="D90" s="1">
        <f t="shared" si="11"/>
        <v>0.50912857142857137</v>
      </c>
      <c r="E90" s="1">
        <f t="shared" si="12"/>
        <v>0.53949473684210536</v>
      </c>
      <c r="F90" s="1">
        <f t="shared" si="13"/>
        <v>0.6074578947368422</v>
      </c>
      <c r="G90" s="1">
        <f t="shared" si="19"/>
        <v>0.58431929824561391</v>
      </c>
      <c r="H90" s="1">
        <f t="shared" si="14"/>
        <v>-3.1328571428571372E-2</v>
      </c>
      <c r="I90" s="1">
        <f t="shared" si="15"/>
        <v>-3.0366165413533985E-2</v>
      </c>
      <c r="J90" s="1">
        <f t="shared" si="16"/>
        <v>-6.7963157894736836E-2</v>
      </c>
      <c r="K90" s="1">
        <f t="shared" si="17"/>
        <v>2.3138596491228292E-2</v>
      </c>
      <c r="M90" s="2">
        <f t="shared" si="18"/>
        <v>0.52135999999999993</v>
      </c>
    </row>
    <row r="91" spans="1:13">
      <c r="A91">
        <f t="shared" si="10"/>
        <v>1346</v>
      </c>
      <c r="C91" s="1">
        <v>0.58010000000000006</v>
      </c>
      <c r="D91" s="1">
        <f t="shared" si="11"/>
        <v>0.52192857142857141</v>
      </c>
      <c r="E91" s="1">
        <f t="shared" si="12"/>
        <v>0.54239473684210537</v>
      </c>
      <c r="F91" s="1">
        <f t="shared" si="13"/>
        <v>0.60692631578947376</v>
      </c>
      <c r="G91" s="1">
        <f t="shared" si="19"/>
        <v>0.58547836257309926</v>
      </c>
      <c r="H91" s="1">
        <f t="shared" si="14"/>
        <v>5.8171428571428652E-2</v>
      </c>
      <c r="I91" s="1">
        <f t="shared" si="15"/>
        <v>-2.0466165413533965E-2</v>
      </c>
      <c r="J91" s="1">
        <f t="shared" si="16"/>
        <v>-6.4531578947368384E-2</v>
      </c>
      <c r="K91" s="1">
        <f t="shared" si="17"/>
        <v>2.1447953216374493E-2</v>
      </c>
      <c r="M91" s="2">
        <f t="shared" si="18"/>
        <v>0.51930000000000009</v>
      </c>
    </row>
    <row r="92" spans="1:13">
      <c r="A92">
        <f t="shared" si="10"/>
        <v>1347</v>
      </c>
      <c r="C92" s="1">
        <v>0.56069999999999998</v>
      </c>
      <c r="D92" s="1">
        <f t="shared" si="11"/>
        <v>0.5393</v>
      </c>
      <c r="E92" s="1">
        <f t="shared" si="12"/>
        <v>0.54984736842105275</v>
      </c>
      <c r="F92" s="1">
        <f t="shared" si="13"/>
        <v>0.60836491228070189</v>
      </c>
      <c r="G92" s="1">
        <f t="shared" si="19"/>
        <v>0.58704385964912276</v>
      </c>
      <c r="H92" s="1">
        <f t="shared" si="14"/>
        <v>2.1399999999999975E-2</v>
      </c>
      <c r="I92" s="1">
        <f t="shared" si="15"/>
        <v>-1.054736842105275E-2</v>
      </c>
      <c r="J92" s="1">
        <f t="shared" si="16"/>
        <v>-5.8517543859649135E-2</v>
      </c>
      <c r="K92" s="1">
        <f t="shared" si="17"/>
        <v>2.1321052631579129E-2</v>
      </c>
      <c r="M92" s="2">
        <f t="shared" si="18"/>
        <v>0.53306000000000009</v>
      </c>
    </row>
    <row r="93" spans="1:13">
      <c r="A93">
        <f t="shared" si="10"/>
        <v>1348</v>
      </c>
      <c r="C93" s="1">
        <v>0.50329999999999997</v>
      </c>
      <c r="D93" s="1">
        <f t="shared" si="11"/>
        <v>0.57841428571428577</v>
      </c>
      <c r="E93" s="1">
        <f t="shared" si="12"/>
        <v>0.55977894736842115</v>
      </c>
      <c r="F93" s="1">
        <f t="shared" si="13"/>
        <v>0.60891754385964914</v>
      </c>
      <c r="G93" s="1">
        <f t="shared" si="19"/>
        <v>0.58839122807017541</v>
      </c>
      <c r="H93" s="1">
        <f t="shared" si="14"/>
        <v>-7.51142857142858E-2</v>
      </c>
      <c r="I93" s="1">
        <f t="shared" si="15"/>
        <v>1.8635338345864616E-2</v>
      </c>
      <c r="J93" s="1">
        <f t="shared" si="16"/>
        <v>-4.9138596491227982E-2</v>
      </c>
      <c r="K93" s="1">
        <f t="shared" si="17"/>
        <v>2.0526315789473726E-2</v>
      </c>
      <c r="M93" s="2">
        <f t="shared" si="18"/>
        <v>0.56454000000000004</v>
      </c>
    </row>
    <row r="94" spans="1:13">
      <c r="A94">
        <f t="shared" si="10"/>
        <v>1349</v>
      </c>
      <c r="C94" s="1">
        <v>0.54339999999999999</v>
      </c>
      <c r="D94" s="1">
        <f t="shared" si="11"/>
        <v>0.60755714285714291</v>
      </c>
      <c r="E94" s="1">
        <f t="shared" si="12"/>
        <v>0.56252631578947376</v>
      </c>
      <c r="F94" s="1">
        <f t="shared" si="13"/>
        <v>0.60751228070175456</v>
      </c>
      <c r="G94" s="1">
        <f t="shared" si="19"/>
        <v>0.58960877192982442</v>
      </c>
      <c r="H94" s="1">
        <f t="shared" si="14"/>
        <v>-6.4157142857142913E-2</v>
      </c>
      <c r="I94" s="1">
        <f t="shared" si="15"/>
        <v>4.5030827067669144E-2</v>
      </c>
      <c r="J94" s="1">
        <f t="shared" si="16"/>
        <v>-4.4985964912280796E-2</v>
      </c>
      <c r="K94" s="1">
        <f t="shared" si="17"/>
        <v>1.7903508771930143E-2</v>
      </c>
      <c r="M94" s="2">
        <f t="shared" si="18"/>
        <v>0.59820000000000007</v>
      </c>
    </row>
    <row r="95" spans="1:13">
      <c r="A95">
        <f t="shared" si="10"/>
        <v>1350</v>
      </c>
      <c r="C95" s="1">
        <v>0.63519999999999999</v>
      </c>
      <c r="D95" s="1">
        <f t="shared" si="11"/>
        <v>0.60468571428571438</v>
      </c>
      <c r="E95" s="1">
        <f t="shared" si="12"/>
        <v>0.5723421052631581</v>
      </c>
      <c r="F95" s="1">
        <f t="shared" si="13"/>
        <v>0.6033578947368422</v>
      </c>
      <c r="G95" s="1">
        <f t="shared" si="19"/>
        <v>0.5907883040935672</v>
      </c>
      <c r="H95" s="1">
        <f t="shared" si="14"/>
        <v>3.0514285714285605E-2</v>
      </c>
      <c r="I95" s="1">
        <f t="shared" si="15"/>
        <v>3.2343609022556286E-2</v>
      </c>
      <c r="J95" s="1">
        <f t="shared" si="16"/>
        <v>-3.1015789473684108E-2</v>
      </c>
      <c r="K95" s="1">
        <f t="shared" si="17"/>
        <v>1.2569590643275008E-2</v>
      </c>
      <c r="M95" s="2">
        <f t="shared" si="18"/>
        <v>0.62241999999999997</v>
      </c>
    </row>
    <row r="96" spans="1:13">
      <c r="A96">
        <f t="shared" si="10"/>
        <v>1351</v>
      </c>
      <c r="C96" s="1">
        <v>0.74840000000000007</v>
      </c>
      <c r="D96" s="1">
        <f t="shared" si="11"/>
        <v>0.60841428571428569</v>
      </c>
      <c r="E96" s="1">
        <f t="shared" si="12"/>
        <v>0.58245789473684217</v>
      </c>
      <c r="F96" s="1">
        <f t="shared" si="13"/>
        <v>0.60112807017543857</v>
      </c>
      <c r="G96" s="1">
        <f t="shared" si="19"/>
        <v>0.59179122807017537</v>
      </c>
      <c r="H96" s="1">
        <f t="shared" si="14"/>
        <v>0.13998571428571438</v>
      </c>
      <c r="I96" s="1">
        <f t="shared" si="15"/>
        <v>2.5956390977443511E-2</v>
      </c>
      <c r="J96" s="1">
        <f t="shared" si="16"/>
        <v>-1.8670175438596393E-2</v>
      </c>
      <c r="K96" s="1">
        <f t="shared" si="17"/>
        <v>9.3368421052631989E-3</v>
      </c>
      <c r="M96" s="2">
        <f t="shared" si="18"/>
        <v>0.63375999999999999</v>
      </c>
    </row>
    <row r="97" spans="1:13">
      <c r="A97">
        <f t="shared" si="10"/>
        <v>1352</v>
      </c>
      <c r="C97" s="1">
        <v>0.68180000000000007</v>
      </c>
      <c r="D97" s="1">
        <f t="shared" si="11"/>
        <v>0.62249999999999994</v>
      </c>
      <c r="E97" s="1">
        <f t="shared" si="12"/>
        <v>0.59399473684210535</v>
      </c>
      <c r="F97" s="1">
        <f t="shared" si="13"/>
        <v>0.60063508771929819</v>
      </c>
      <c r="G97" s="1">
        <f t="shared" si="19"/>
        <v>0.59342456140350874</v>
      </c>
      <c r="H97" s="1">
        <f t="shared" si="14"/>
        <v>5.930000000000013E-2</v>
      </c>
      <c r="I97" s="1">
        <f t="shared" si="15"/>
        <v>2.8505263157894589E-2</v>
      </c>
      <c r="J97" s="1">
        <f t="shared" si="16"/>
        <v>-6.6403508771928355E-3</v>
      </c>
      <c r="K97" s="1">
        <f t="shared" si="17"/>
        <v>7.210526315789445E-3</v>
      </c>
      <c r="M97" s="2">
        <f t="shared" si="18"/>
        <v>0.64244000000000001</v>
      </c>
    </row>
    <row r="98" spans="1:13">
      <c r="A98">
        <f t="shared" si="10"/>
        <v>1353</v>
      </c>
      <c r="C98" s="1">
        <v>0.56000000000000005</v>
      </c>
      <c r="D98" s="1">
        <f t="shared" si="11"/>
        <v>0.63580000000000003</v>
      </c>
      <c r="E98" s="1">
        <f t="shared" si="12"/>
        <v>0.60375789473684216</v>
      </c>
      <c r="F98" s="1">
        <f t="shared" si="13"/>
        <v>0.6001701754385963</v>
      </c>
      <c r="G98" s="1">
        <f t="shared" si="19"/>
        <v>0.59605204678362578</v>
      </c>
      <c r="H98" s="1">
        <f t="shared" si="14"/>
        <v>-7.5799999999999979E-2</v>
      </c>
      <c r="I98" s="1">
        <f t="shared" si="15"/>
        <v>3.2042105263157872E-2</v>
      </c>
      <c r="J98" s="1">
        <f t="shared" si="16"/>
        <v>3.5877192982458617E-3</v>
      </c>
      <c r="K98" s="1">
        <f t="shared" si="17"/>
        <v>4.1181286549705209E-3</v>
      </c>
      <c r="M98" s="2">
        <f t="shared" si="18"/>
        <v>0.63578000000000001</v>
      </c>
    </row>
    <row r="99" spans="1:13">
      <c r="A99">
        <f t="shared" si="10"/>
        <v>1354</v>
      </c>
      <c r="C99" s="1">
        <v>0.58679999999999999</v>
      </c>
      <c r="D99" s="1">
        <f t="shared" si="11"/>
        <v>0.63510000000000011</v>
      </c>
      <c r="E99" s="1">
        <f t="shared" si="12"/>
        <v>0.61549473684210521</v>
      </c>
      <c r="F99" s="1">
        <f t="shared" si="13"/>
        <v>0.6006070175438597</v>
      </c>
      <c r="G99" s="1">
        <f t="shared" si="19"/>
        <v>0.59722046783625737</v>
      </c>
      <c r="H99" s="1">
        <f t="shared" si="14"/>
        <v>-4.8300000000000121E-2</v>
      </c>
      <c r="I99" s="1">
        <f t="shared" si="15"/>
        <v>1.9605263157894903E-2</v>
      </c>
      <c r="J99" s="1">
        <f t="shared" si="16"/>
        <v>1.4887719298245505E-2</v>
      </c>
      <c r="K99" s="1">
        <f t="shared" si="17"/>
        <v>3.3865497076023265E-3</v>
      </c>
      <c r="M99" s="2">
        <f t="shared" si="18"/>
        <v>0.61340000000000006</v>
      </c>
    </row>
    <row r="100" spans="1:13">
      <c r="A100">
        <f t="shared" si="10"/>
        <v>1355</v>
      </c>
      <c r="C100" s="1">
        <v>0.60189999999999999</v>
      </c>
      <c r="D100" s="1">
        <f t="shared" si="11"/>
        <v>0.61178571428571438</v>
      </c>
      <c r="E100" s="1">
        <f t="shared" si="12"/>
        <v>0.62620526315789471</v>
      </c>
      <c r="F100" s="1">
        <f t="shared" si="13"/>
        <v>0.60221228070175448</v>
      </c>
      <c r="G100" s="1">
        <f t="shared" si="19"/>
        <v>0.5977918128654971</v>
      </c>
      <c r="H100" s="1">
        <f t="shared" si="14"/>
        <v>-9.8857142857143865E-3</v>
      </c>
      <c r="I100" s="1">
        <f t="shared" si="15"/>
        <v>-1.4419548872180332E-2</v>
      </c>
      <c r="J100" s="1">
        <f t="shared" si="16"/>
        <v>2.3992982456140233E-2</v>
      </c>
      <c r="K100" s="1">
        <f t="shared" si="17"/>
        <v>4.4204678362573802E-3</v>
      </c>
      <c r="M100" s="2">
        <f t="shared" si="18"/>
        <v>0.60310000000000008</v>
      </c>
    </row>
    <row r="101" spans="1:13">
      <c r="A101">
        <f t="shared" si="10"/>
        <v>1356</v>
      </c>
      <c r="C101" s="1">
        <v>0.63650000000000007</v>
      </c>
      <c r="D101" s="1">
        <f t="shared" si="11"/>
        <v>0.60634285714285718</v>
      </c>
      <c r="E101" s="1">
        <f t="shared" si="12"/>
        <v>0.62774210526315788</v>
      </c>
      <c r="F101" s="1">
        <f t="shared" si="13"/>
        <v>0.60430877192982457</v>
      </c>
      <c r="G101" s="1">
        <f t="shared" si="19"/>
        <v>0.5981853801169591</v>
      </c>
      <c r="H101" s="1">
        <f t="shared" si="14"/>
        <v>3.0157142857142882E-2</v>
      </c>
      <c r="I101" s="1">
        <f t="shared" si="15"/>
        <v>-2.1399248120300696E-2</v>
      </c>
      <c r="J101" s="1">
        <f t="shared" si="16"/>
        <v>2.3433333333333306E-2</v>
      </c>
      <c r="K101" s="1">
        <f t="shared" si="17"/>
        <v>6.1233918128654752E-3</v>
      </c>
      <c r="M101" s="2">
        <f t="shared" si="18"/>
        <v>0.6081399999999999</v>
      </c>
    </row>
    <row r="102" spans="1:13">
      <c r="A102">
        <f t="shared" si="10"/>
        <v>1357</v>
      </c>
      <c r="C102" s="1">
        <v>0.63030000000000008</v>
      </c>
      <c r="D102" s="1">
        <f t="shared" si="11"/>
        <v>0.61914285714285711</v>
      </c>
      <c r="E102" s="1">
        <f t="shared" si="12"/>
        <v>0.63319999999999999</v>
      </c>
      <c r="F102" s="1">
        <f t="shared" si="13"/>
        <v>0.6044263157894737</v>
      </c>
      <c r="G102" s="1">
        <f t="shared" si="19"/>
        <v>0.59855906432748529</v>
      </c>
      <c r="H102" s="1">
        <f t="shared" si="14"/>
        <v>1.1157142857142976E-2</v>
      </c>
      <c r="I102" s="1">
        <f t="shared" si="15"/>
        <v>-1.4057142857142879E-2</v>
      </c>
      <c r="J102" s="1">
        <f t="shared" si="16"/>
        <v>2.8773684210526285E-2</v>
      </c>
      <c r="K102" s="1">
        <f t="shared" si="17"/>
        <v>5.8672514619884097E-3</v>
      </c>
      <c r="M102" s="2">
        <f t="shared" si="18"/>
        <v>0.61951999999999996</v>
      </c>
    </row>
    <row r="103" spans="1:13">
      <c r="A103">
        <f t="shared" si="10"/>
        <v>1358</v>
      </c>
      <c r="C103" s="1">
        <v>0.58520000000000005</v>
      </c>
      <c r="D103" s="1">
        <f t="shared" si="11"/>
        <v>0.63145714285714283</v>
      </c>
      <c r="E103" s="1">
        <f t="shared" si="12"/>
        <v>0.6439473684210526</v>
      </c>
      <c r="F103" s="1">
        <f t="shared" si="13"/>
        <v>0.60350175438596487</v>
      </c>
      <c r="G103" s="1">
        <f t="shared" si="19"/>
        <v>0.59913508771929813</v>
      </c>
      <c r="H103" s="1">
        <f t="shared" si="14"/>
        <v>-4.6257142857142775E-2</v>
      </c>
      <c r="I103" s="1">
        <f t="shared" si="15"/>
        <v>-1.2490225563909774E-2</v>
      </c>
      <c r="J103" s="1">
        <f t="shared" si="16"/>
        <v>4.0445614035087729E-2</v>
      </c>
      <c r="K103" s="1">
        <f t="shared" si="17"/>
        <v>4.3666666666667409E-3</v>
      </c>
      <c r="M103" s="2">
        <f t="shared" si="18"/>
        <v>0.62906000000000006</v>
      </c>
    </row>
    <row r="104" spans="1:13">
      <c r="A104">
        <f t="shared" si="10"/>
        <v>1359</v>
      </c>
      <c r="C104" s="1">
        <v>0.64370000000000005</v>
      </c>
      <c r="D104" s="1">
        <f t="shared" si="11"/>
        <v>0.64534285714285722</v>
      </c>
      <c r="E104" s="1">
        <f t="shared" si="12"/>
        <v>0.6512157894736843</v>
      </c>
      <c r="F104" s="1">
        <f t="shared" si="13"/>
        <v>0.60092982456140365</v>
      </c>
      <c r="G104" s="1">
        <f t="shared" si="19"/>
        <v>0.59952573099415196</v>
      </c>
      <c r="H104" s="1">
        <f t="shared" si="14"/>
        <v>-1.6428571428571681E-3</v>
      </c>
      <c r="I104" s="1">
        <f t="shared" si="15"/>
        <v>-5.8729323308270853E-3</v>
      </c>
      <c r="J104" s="1">
        <f t="shared" si="16"/>
        <v>5.0285964912280656E-2</v>
      </c>
      <c r="K104" s="1">
        <f t="shared" si="17"/>
        <v>1.4040935672516852E-3</v>
      </c>
      <c r="M104" s="2">
        <f t="shared" si="18"/>
        <v>0.63636000000000004</v>
      </c>
    </row>
    <row r="105" spans="1:13">
      <c r="A105">
        <f t="shared" si="10"/>
        <v>1360</v>
      </c>
      <c r="C105" s="1">
        <v>0.64960000000000007</v>
      </c>
      <c r="D105" s="1">
        <f t="shared" si="11"/>
        <v>0.65407142857142853</v>
      </c>
      <c r="E105" s="1">
        <f t="shared" si="12"/>
        <v>0.66268421052631576</v>
      </c>
      <c r="F105" s="1">
        <f t="shared" si="13"/>
        <v>0.59903684210526331</v>
      </c>
      <c r="G105" s="1">
        <f t="shared" si="19"/>
        <v>0.60026198830409339</v>
      </c>
      <c r="H105" s="1">
        <f t="shared" si="14"/>
        <v>-4.4714285714284596E-3</v>
      </c>
      <c r="I105" s="1">
        <f t="shared" si="15"/>
        <v>-8.6127819548872386E-3</v>
      </c>
      <c r="J105" s="1">
        <f t="shared" si="16"/>
        <v>6.3647368421052453E-2</v>
      </c>
      <c r="K105" s="1">
        <f t="shared" si="17"/>
        <v>-1.2251461988300738E-3</v>
      </c>
      <c r="M105" s="2">
        <f t="shared" si="18"/>
        <v>0.65012000000000003</v>
      </c>
    </row>
    <row r="106" spans="1:13">
      <c r="A106">
        <f t="shared" si="10"/>
        <v>1361</v>
      </c>
      <c r="C106" s="1">
        <v>0.67300000000000004</v>
      </c>
      <c r="D106" s="1">
        <f t="shared" si="11"/>
        <v>0.66135714285714287</v>
      </c>
      <c r="E106" s="1">
        <f t="shared" si="12"/>
        <v>0.66347894736842106</v>
      </c>
      <c r="F106" s="1">
        <f t="shared" si="13"/>
        <v>0.60020350877192985</v>
      </c>
      <c r="G106" s="1">
        <f t="shared" si="19"/>
        <v>0.60109473684210513</v>
      </c>
      <c r="H106" s="1">
        <f t="shared" si="14"/>
        <v>1.1642857142857177E-2</v>
      </c>
      <c r="I106" s="1">
        <f t="shared" si="15"/>
        <v>-2.1218045112781914E-3</v>
      </c>
      <c r="J106" s="1">
        <f t="shared" si="16"/>
        <v>6.3275438596491207E-2</v>
      </c>
      <c r="K106" s="1">
        <f t="shared" si="17"/>
        <v>-8.9122807017527617E-4</v>
      </c>
      <c r="M106" s="2">
        <f t="shared" si="18"/>
        <v>0.67259999999999998</v>
      </c>
    </row>
    <row r="107" spans="1:13">
      <c r="A107">
        <f t="shared" si="10"/>
        <v>1362</v>
      </c>
      <c r="C107" s="1">
        <v>0.69910000000000005</v>
      </c>
      <c r="D107" s="1">
        <f t="shared" si="11"/>
        <v>0.66479999999999995</v>
      </c>
      <c r="E107" s="1">
        <f t="shared" si="12"/>
        <v>0.66234736842105268</v>
      </c>
      <c r="F107" s="1">
        <f t="shared" si="13"/>
        <v>0.60279824561403517</v>
      </c>
      <c r="G107" s="1">
        <f t="shared" si="19"/>
        <v>0.60166081871345012</v>
      </c>
      <c r="H107" s="1">
        <f t="shared" si="14"/>
        <v>3.4300000000000108E-2</v>
      </c>
      <c r="I107" s="1">
        <f t="shared" si="15"/>
        <v>2.4526315789472619E-3</v>
      </c>
      <c r="J107" s="1">
        <f t="shared" si="16"/>
        <v>5.9549122807017518E-2</v>
      </c>
      <c r="K107" s="1">
        <f t="shared" si="17"/>
        <v>1.1374269005850479E-3</v>
      </c>
      <c r="M107" s="2">
        <f t="shared" si="18"/>
        <v>0.68011999999999995</v>
      </c>
    </row>
    <row r="108" spans="1:13">
      <c r="A108">
        <f t="shared" si="10"/>
        <v>1363</v>
      </c>
      <c r="C108" s="1">
        <v>0.6976</v>
      </c>
      <c r="D108" s="1">
        <f t="shared" si="11"/>
        <v>0.66775714285714283</v>
      </c>
      <c r="E108" s="1">
        <f t="shared" si="12"/>
        <v>0.66820526315789464</v>
      </c>
      <c r="F108" s="1">
        <f t="shared" si="13"/>
        <v>0.60400350877192988</v>
      </c>
      <c r="G108" s="1">
        <f t="shared" si="19"/>
        <v>0.60232222222222209</v>
      </c>
      <c r="H108" s="1">
        <f t="shared" si="14"/>
        <v>2.9842857142857171E-2</v>
      </c>
      <c r="I108" s="1">
        <f t="shared" si="15"/>
        <v>-4.4812030075180864E-4</v>
      </c>
      <c r="J108" s="1">
        <f t="shared" si="16"/>
        <v>6.420175438596476E-2</v>
      </c>
      <c r="K108" s="1">
        <f t="shared" si="17"/>
        <v>1.6812865497077834E-3</v>
      </c>
      <c r="M108" s="2">
        <f t="shared" si="18"/>
        <v>0.6720600000000001</v>
      </c>
    </row>
    <row r="109" spans="1:13">
      <c r="A109">
        <f t="shared" si="10"/>
        <v>1364</v>
      </c>
      <c r="C109" s="1">
        <v>0.68130000000000002</v>
      </c>
      <c r="D109" s="1">
        <f t="shared" si="11"/>
        <v>0.67602857142857153</v>
      </c>
      <c r="E109" s="1">
        <f t="shared" si="12"/>
        <v>0.67025263157894732</v>
      </c>
      <c r="F109" s="1">
        <f t="shared" si="13"/>
        <v>0.60342982456140348</v>
      </c>
      <c r="G109" s="1">
        <f t="shared" si="19"/>
        <v>0.6030456140350875</v>
      </c>
      <c r="H109" s="1">
        <f t="shared" si="14"/>
        <v>5.2714285714284825E-3</v>
      </c>
      <c r="I109" s="1">
        <f t="shared" si="15"/>
        <v>5.775939849624212E-3</v>
      </c>
      <c r="J109" s="1">
        <f t="shared" si="16"/>
        <v>6.6822807017543839E-2</v>
      </c>
      <c r="K109" s="1">
        <f t="shared" si="17"/>
        <v>3.8421052631598673E-4</v>
      </c>
      <c r="M109" s="2">
        <f t="shared" si="18"/>
        <v>0.67034000000000016</v>
      </c>
    </row>
    <row r="110" spans="1:13">
      <c r="A110">
        <f t="shared" si="10"/>
        <v>1365</v>
      </c>
      <c r="C110" s="1">
        <v>0.60930000000000006</v>
      </c>
      <c r="D110" s="1">
        <f t="shared" si="11"/>
        <v>0.67724285714285715</v>
      </c>
      <c r="E110" s="1">
        <f t="shared" si="12"/>
        <v>0.67439473684210527</v>
      </c>
      <c r="F110" s="1">
        <f t="shared" si="13"/>
        <v>0.60386842105263161</v>
      </c>
      <c r="G110" s="1">
        <f t="shared" si="19"/>
        <v>0.60395263157894719</v>
      </c>
      <c r="H110" s="1">
        <f t="shared" si="14"/>
        <v>-6.7942857142857083E-2</v>
      </c>
      <c r="I110" s="1">
        <f t="shared" si="15"/>
        <v>2.8481203007518774E-3</v>
      </c>
      <c r="J110" s="1">
        <f t="shared" si="16"/>
        <v>7.0526315789473659E-2</v>
      </c>
      <c r="K110" s="1">
        <f t="shared" si="17"/>
        <v>-8.4210526315575684E-5</v>
      </c>
      <c r="M110" s="2">
        <f t="shared" si="18"/>
        <v>0.67202000000000006</v>
      </c>
    </row>
    <row r="111" spans="1:13">
      <c r="A111">
        <f t="shared" si="10"/>
        <v>1366</v>
      </c>
      <c r="C111" s="1">
        <v>0.66439999999999999</v>
      </c>
      <c r="D111" s="1">
        <f t="shared" si="11"/>
        <v>0.69924285714285717</v>
      </c>
      <c r="E111" s="1">
        <f t="shared" si="12"/>
        <v>0.6762157894736841</v>
      </c>
      <c r="F111" s="1">
        <f t="shared" si="13"/>
        <v>0.60453157894736831</v>
      </c>
      <c r="G111" s="1">
        <f t="shared" si="19"/>
        <v>0.60478128654970753</v>
      </c>
      <c r="H111" s="1">
        <f t="shared" si="14"/>
        <v>-3.4842857142857175E-2</v>
      </c>
      <c r="I111" s="1">
        <f t="shared" si="15"/>
        <v>2.3027067669173062E-2</v>
      </c>
      <c r="J111" s="1">
        <f t="shared" si="16"/>
        <v>7.1684210526315795E-2</v>
      </c>
      <c r="K111" s="1">
        <f t="shared" si="17"/>
        <v>-2.4970760233922196E-4</v>
      </c>
      <c r="M111" s="2">
        <f t="shared" si="18"/>
        <v>0.66880000000000006</v>
      </c>
    </row>
    <row r="112" spans="1:13">
      <c r="A112">
        <f t="shared" si="10"/>
        <v>1367</v>
      </c>
      <c r="C112" s="1">
        <v>0.70750000000000002</v>
      </c>
      <c r="D112" s="1">
        <f t="shared" si="11"/>
        <v>0.70865714285714299</v>
      </c>
      <c r="E112" s="1">
        <f t="shared" si="12"/>
        <v>0.6745526315789474</v>
      </c>
      <c r="F112" s="1">
        <f t="shared" si="13"/>
        <v>0.60675438596491216</v>
      </c>
      <c r="G112" s="1">
        <f t="shared" si="19"/>
        <v>0.60529590643274833</v>
      </c>
      <c r="H112" s="1">
        <f t="shared" si="14"/>
        <v>-1.1571428571429676E-3</v>
      </c>
      <c r="I112" s="1">
        <f t="shared" si="15"/>
        <v>3.4104511278195582E-2</v>
      </c>
      <c r="J112" s="1">
        <f t="shared" si="16"/>
        <v>6.7798245614035246E-2</v>
      </c>
      <c r="K112" s="1">
        <f t="shared" si="17"/>
        <v>1.4584795321638255E-3</v>
      </c>
      <c r="M112" s="2">
        <f t="shared" si="18"/>
        <v>0.70316000000000001</v>
      </c>
    </row>
    <row r="113" spans="1:13">
      <c r="A113">
        <f t="shared" si="10"/>
        <v>1368</v>
      </c>
      <c r="C113" s="1">
        <v>0.68149999999999999</v>
      </c>
      <c r="D113" s="1">
        <f t="shared" si="11"/>
        <v>0.70565714285714287</v>
      </c>
      <c r="E113" s="1">
        <f t="shared" si="12"/>
        <v>0.6724842105263158</v>
      </c>
      <c r="F113" s="1">
        <f t="shared" si="13"/>
        <v>0.60820175438596469</v>
      </c>
      <c r="G113" s="1">
        <f t="shared" si="19"/>
        <v>0.60572748538011678</v>
      </c>
      <c r="H113" s="1">
        <f t="shared" si="14"/>
        <v>-2.4157142857142877E-2</v>
      </c>
      <c r="I113" s="1">
        <f t="shared" si="15"/>
        <v>3.3172932330827076E-2</v>
      </c>
      <c r="J113" s="1">
        <f t="shared" si="16"/>
        <v>6.4282456140351107E-2</v>
      </c>
      <c r="K113" s="1">
        <f t="shared" si="17"/>
        <v>2.4742690058479067E-3</v>
      </c>
      <c r="M113" s="2">
        <f t="shared" si="18"/>
        <v>0.73399999999999999</v>
      </c>
    </row>
    <row r="114" spans="1:13">
      <c r="A114">
        <f t="shared" ref="A114:A177" si="20">A113+1</f>
        <v>1369</v>
      </c>
      <c r="C114" s="1">
        <v>0.85310000000000008</v>
      </c>
      <c r="D114" s="1">
        <f t="shared" si="11"/>
        <v>0.71451428571428566</v>
      </c>
      <c r="E114" s="1">
        <f t="shared" si="12"/>
        <v>0.66772631578947372</v>
      </c>
      <c r="F114" s="1">
        <f t="shared" si="13"/>
        <v>0.61074561403508765</v>
      </c>
      <c r="G114" s="1">
        <f t="shared" si="19"/>
        <v>0.60587368421052634</v>
      </c>
      <c r="H114" s="1">
        <f t="shared" si="14"/>
        <v>0.13858571428571442</v>
      </c>
      <c r="I114" s="1">
        <f t="shared" si="15"/>
        <v>4.6787969924811934E-2</v>
      </c>
      <c r="J114" s="1">
        <f t="shared" si="16"/>
        <v>5.6980701754386076E-2</v>
      </c>
      <c r="K114" s="1">
        <f t="shared" si="17"/>
        <v>4.8719298245613052E-3</v>
      </c>
      <c r="M114" s="2">
        <f t="shared" si="18"/>
        <v>0.73318000000000005</v>
      </c>
    </row>
    <row r="115" spans="1:13">
      <c r="A115">
        <f t="shared" si="20"/>
        <v>1370</v>
      </c>
      <c r="C115" s="1">
        <v>0.76350000000000007</v>
      </c>
      <c r="D115" s="1">
        <f t="shared" si="11"/>
        <v>0.70898571428571433</v>
      </c>
      <c r="E115" s="1">
        <f t="shared" si="12"/>
        <v>0.66596842105263165</v>
      </c>
      <c r="F115" s="1">
        <f t="shared" si="13"/>
        <v>0.61321754385964899</v>
      </c>
      <c r="G115" s="1">
        <f t="shared" si="19"/>
        <v>0.60652982456140347</v>
      </c>
      <c r="H115" s="1">
        <f t="shared" si="14"/>
        <v>5.4514285714285737E-2</v>
      </c>
      <c r="I115" s="1">
        <f t="shared" si="15"/>
        <v>4.3017293233082676E-2</v>
      </c>
      <c r="J115" s="1">
        <f t="shared" si="16"/>
        <v>5.2750877192982659E-2</v>
      </c>
      <c r="K115" s="1">
        <f t="shared" si="17"/>
        <v>6.6877192982455202E-3</v>
      </c>
      <c r="M115" s="2">
        <f t="shared" si="18"/>
        <v>0.72594000000000003</v>
      </c>
    </row>
    <row r="116" spans="1:13">
      <c r="A116">
        <f t="shared" si="20"/>
        <v>1371</v>
      </c>
      <c r="C116" s="1">
        <v>0.6603</v>
      </c>
      <c r="D116" s="1">
        <f t="shared" si="11"/>
        <v>0.70514285714285718</v>
      </c>
      <c r="E116" s="1">
        <f t="shared" si="12"/>
        <v>0.66374210526315791</v>
      </c>
      <c r="F116" s="1">
        <f t="shared" si="13"/>
        <v>0.61535087719298243</v>
      </c>
      <c r="G116" s="1">
        <f t="shared" si="19"/>
        <v>0.60719649122807007</v>
      </c>
      <c r="H116" s="1">
        <f t="shared" si="14"/>
        <v>-4.4842857142857184E-2</v>
      </c>
      <c r="I116" s="1">
        <f t="shared" si="15"/>
        <v>4.1400751879699271E-2</v>
      </c>
      <c r="J116" s="1">
        <f t="shared" si="16"/>
        <v>4.8391228070175485E-2</v>
      </c>
      <c r="K116" s="1">
        <f t="shared" si="17"/>
        <v>8.1543859649123585E-3</v>
      </c>
      <c r="M116" s="2">
        <f t="shared" si="18"/>
        <v>0.71477999999999997</v>
      </c>
    </row>
    <row r="117" spans="1:13">
      <c r="A117">
        <f t="shared" si="20"/>
        <v>1372</v>
      </c>
      <c r="C117" s="1">
        <v>0.67130000000000001</v>
      </c>
      <c r="D117" s="1">
        <f t="shared" si="11"/>
        <v>0.70365714285714287</v>
      </c>
      <c r="E117" s="1">
        <f t="shared" si="12"/>
        <v>0.65953684210526331</v>
      </c>
      <c r="F117" s="1">
        <f t="shared" si="13"/>
        <v>0.6178122807017542</v>
      </c>
      <c r="G117" s="1">
        <f t="shared" si="19"/>
        <v>0.6080730994152046</v>
      </c>
      <c r="H117" s="1">
        <f t="shared" si="14"/>
        <v>-3.2357142857142862E-2</v>
      </c>
      <c r="I117" s="1">
        <f t="shared" si="15"/>
        <v>4.412030075187956E-2</v>
      </c>
      <c r="J117" s="1">
        <f t="shared" si="16"/>
        <v>4.1724561403509108E-2</v>
      </c>
      <c r="K117" s="1">
        <f t="shared" si="17"/>
        <v>9.739181286549603E-3</v>
      </c>
      <c r="M117" s="2">
        <f t="shared" si="18"/>
        <v>0.68028</v>
      </c>
    </row>
    <row r="118" spans="1:13">
      <c r="A118">
        <f t="shared" si="20"/>
        <v>1373</v>
      </c>
      <c r="C118" s="1">
        <v>0.62570000000000003</v>
      </c>
      <c r="D118" s="1">
        <f t="shared" si="11"/>
        <v>0.66731428571428564</v>
      </c>
      <c r="E118" s="1">
        <f t="shared" si="12"/>
        <v>0.65491578947368423</v>
      </c>
      <c r="F118" s="1">
        <f t="shared" si="13"/>
        <v>0.62076315789473668</v>
      </c>
      <c r="G118" s="1">
        <f t="shared" si="19"/>
        <v>0.60931228070175447</v>
      </c>
      <c r="H118" s="1">
        <f t="shared" si="14"/>
        <v>-4.1614285714285604E-2</v>
      </c>
      <c r="I118" s="1">
        <f t="shared" si="15"/>
        <v>1.2398496240601409E-2</v>
      </c>
      <c r="J118" s="1">
        <f t="shared" si="16"/>
        <v>3.4152631578947545E-2</v>
      </c>
      <c r="K118" s="1">
        <f t="shared" si="17"/>
        <v>1.1450877192982212E-2</v>
      </c>
      <c r="M118" s="2">
        <f t="shared" si="18"/>
        <v>0.66180000000000005</v>
      </c>
    </row>
    <row r="119" spans="1:13">
      <c r="A119">
        <f t="shared" si="20"/>
        <v>1374</v>
      </c>
      <c r="C119" s="1">
        <v>0.68059999999999998</v>
      </c>
      <c r="D119" s="1">
        <f t="shared" si="11"/>
        <v>0.63622857142857137</v>
      </c>
      <c r="E119" s="1">
        <f t="shared" si="12"/>
        <v>0.65093684210526315</v>
      </c>
      <c r="F119" s="1">
        <f t="shared" si="13"/>
        <v>0.62329824561403502</v>
      </c>
      <c r="G119" s="1">
        <f t="shared" si="19"/>
        <v>0.61034561403508769</v>
      </c>
      <c r="H119" s="1">
        <f t="shared" si="14"/>
        <v>4.4371428571428617E-2</v>
      </c>
      <c r="I119" s="1">
        <f t="shared" si="15"/>
        <v>-1.4708270676691781E-2</v>
      </c>
      <c r="J119" s="1">
        <f t="shared" si="16"/>
        <v>2.7638596491228129E-2</v>
      </c>
      <c r="K119" s="1">
        <f t="shared" si="17"/>
        <v>1.2952631578947327E-2</v>
      </c>
      <c r="M119" s="2">
        <f t="shared" si="18"/>
        <v>0.64948000000000006</v>
      </c>
    </row>
    <row r="120" spans="1:13">
      <c r="A120">
        <f t="shared" si="20"/>
        <v>1375</v>
      </c>
      <c r="C120" s="1">
        <v>0.67110000000000003</v>
      </c>
      <c r="D120" s="1">
        <f t="shared" si="11"/>
        <v>0.62094285714285724</v>
      </c>
      <c r="E120" s="1">
        <f t="shared" si="12"/>
        <v>0.65168421052631575</v>
      </c>
      <c r="F120" s="1">
        <f t="shared" si="13"/>
        <v>0.6228877192982456</v>
      </c>
      <c r="G120" s="1">
        <f t="shared" si="19"/>
        <v>0.61159999999999992</v>
      </c>
      <c r="H120" s="1">
        <f t="shared" si="14"/>
        <v>5.0157142857142789E-2</v>
      </c>
      <c r="I120" s="1">
        <f t="shared" si="15"/>
        <v>-3.0741353383458514E-2</v>
      </c>
      <c r="J120" s="1">
        <f t="shared" si="16"/>
        <v>2.8796491228070153E-2</v>
      </c>
      <c r="K120" s="1">
        <f t="shared" si="17"/>
        <v>1.128771929824568E-2</v>
      </c>
      <c r="M120" s="2">
        <f t="shared" si="18"/>
        <v>0.62440000000000007</v>
      </c>
    </row>
    <row r="121" spans="1:13">
      <c r="A121">
        <f t="shared" si="20"/>
        <v>1376</v>
      </c>
      <c r="C121" s="1">
        <v>0.59870000000000001</v>
      </c>
      <c r="D121" s="1">
        <f t="shared" si="11"/>
        <v>0.61307142857142871</v>
      </c>
      <c r="E121" s="1">
        <f t="shared" si="12"/>
        <v>0.64865789473684221</v>
      </c>
      <c r="F121" s="1">
        <f t="shared" si="13"/>
        <v>0.62289473684210517</v>
      </c>
      <c r="G121" s="1">
        <f t="shared" si="19"/>
        <v>0.61230935672514619</v>
      </c>
      <c r="H121" s="1">
        <f t="shared" si="14"/>
        <v>-1.4371428571428702E-2</v>
      </c>
      <c r="I121" s="1">
        <f t="shared" si="15"/>
        <v>-3.5586466165413499E-2</v>
      </c>
      <c r="J121" s="1">
        <f t="shared" si="16"/>
        <v>2.5763157894737043E-2</v>
      </c>
      <c r="K121" s="1">
        <f t="shared" si="17"/>
        <v>1.0585380116958976E-2</v>
      </c>
      <c r="M121" s="2">
        <f t="shared" si="18"/>
        <v>0.60992000000000002</v>
      </c>
    </row>
    <row r="122" spans="1:13">
      <c r="A122">
        <f t="shared" si="20"/>
        <v>1377</v>
      </c>
      <c r="C122" s="1">
        <v>0.54590000000000005</v>
      </c>
      <c r="D122" s="1">
        <f t="shared" si="11"/>
        <v>0.61378571428571427</v>
      </c>
      <c r="E122" s="1">
        <f t="shared" si="12"/>
        <v>0.64082105263157896</v>
      </c>
      <c r="F122" s="1">
        <f t="shared" si="13"/>
        <v>0.62334912280701749</v>
      </c>
      <c r="G122" s="1">
        <f t="shared" si="19"/>
        <v>0.61262222222222229</v>
      </c>
      <c r="H122" s="1">
        <f t="shared" si="14"/>
        <v>-6.7885714285714216E-2</v>
      </c>
      <c r="I122" s="1">
        <f t="shared" si="15"/>
        <v>-2.703533834586469E-2</v>
      </c>
      <c r="J122" s="1">
        <f t="shared" si="16"/>
        <v>1.7471929824561472E-2</v>
      </c>
      <c r="K122" s="1">
        <f t="shared" si="17"/>
        <v>1.0726900584795196E-2</v>
      </c>
      <c r="M122" s="2">
        <f t="shared" si="18"/>
        <v>0.59704000000000002</v>
      </c>
    </row>
    <row r="123" spans="1:13">
      <c r="A123">
        <f t="shared" si="20"/>
        <v>1378</v>
      </c>
      <c r="C123" s="1">
        <v>0.55330000000000001</v>
      </c>
      <c r="D123" s="1">
        <f t="shared" si="11"/>
        <v>0.60501428571428573</v>
      </c>
      <c r="E123" s="1">
        <f t="shared" si="12"/>
        <v>0.63316315789473676</v>
      </c>
      <c r="F123" s="1">
        <f t="shared" si="13"/>
        <v>0.62378947368421045</v>
      </c>
      <c r="G123" s="1">
        <f t="shared" si="19"/>
        <v>0.61294619883040957</v>
      </c>
      <c r="H123" s="1">
        <f t="shared" si="14"/>
        <v>-5.1714285714285713E-2</v>
      </c>
      <c r="I123" s="1">
        <f t="shared" si="15"/>
        <v>-2.8148872180451034E-2</v>
      </c>
      <c r="J123" s="1">
        <f t="shared" si="16"/>
        <v>9.3736842105263118E-3</v>
      </c>
      <c r="K123" s="1">
        <f t="shared" si="17"/>
        <v>1.0843274853800877E-2</v>
      </c>
      <c r="M123" s="2">
        <f t="shared" si="18"/>
        <v>0.58896000000000004</v>
      </c>
    </row>
    <row r="124" spans="1:13">
      <c r="A124">
        <f t="shared" si="20"/>
        <v>1379</v>
      </c>
      <c r="C124" s="1">
        <v>0.61620000000000008</v>
      </c>
      <c r="D124" s="1">
        <f t="shared" si="11"/>
        <v>0.59625714285714293</v>
      </c>
      <c r="E124" s="1">
        <f t="shared" si="12"/>
        <v>0.61628421052631588</v>
      </c>
      <c r="F124" s="1">
        <f t="shared" si="13"/>
        <v>0.62292631578947366</v>
      </c>
      <c r="G124" s="1">
        <f t="shared" si="19"/>
        <v>0.61299356725146215</v>
      </c>
      <c r="H124" s="1">
        <f t="shared" si="14"/>
        <v>1.9942857142857151E-2</v>
      </c>
      <c r="I124" s="1">
        <f t="shared" si="15"/>
        <v>-2.0027067669172949E-2</v>
      </c>
      <c r="J124" s="1">
        <f t="shared" si="16"/>
        <v>-6.6421052631577826E-3</v>
      </c>
      <c r="K124" s="1">
        <f t="shared" si="17"/>
        <v>9.9327485380115155E-3</v>
      </c>
      <c r="M124" s="2">
        <f t="shared" si="18"/>
        <v>0.59306000000000014</v>
      </c>
    </row>
    <row r="125" spans="1:13">
      <c r="A125">
        <f t="shared" si="20"/>
        <v>1380</v>
      </c>
      <c r="C125" s="1">
        <v>0.63070000000000004</v>
      </c>
      <c r="D125" s="1">
        <f t="shared" si="11"/>
        <v>0.59725714285714293</v>
      </c>
      <c r="E125" s="1">
        <f t="shared" si="12"/>
        <v>0.60748421052631563</v>
      </c>
      <c r="F125" s="1">
        <f t="shared" si="13"/>
        <v>0.62165964912280691</v>
      </c>
      <c r="G125" s="1">
        <f t="shared" si="19"/>
        <v>0.61289473684210549</v>
      </c>
      <c r="H125" s="1">
        <f t="shared" si="14"/>
        <v>3.3442857142857108E-2</v>
      </c>
      <c r="I125" s="1">
        <f t="shared" si="15"/>
        <v>-1.0227067669172696E-2</v>
      </c>
      <c r="J125" s="1">
        <f t="shared" si="16"/>
        <v>-1.4175438596491285E-2</v>
      </c>
      <c r="K125" s="1">
        <f t="shared" si="17"/>
        <v>8.7649122807014201E-3</v>
      </c>
      <c r="M125" s="2">
        <f t="shared" si="18"/>
        <v>0.60584000000000005</v>
      </c>
    </row>
    <row r="126" spans="1:13">
      <c r="A126">
        <f t="shared" si="20"/>
        <v>1381</v>
      </c>
      <c r="C126" s="1">
        <v>0.61920000000000008</v>
      </c>
      <c r="D126" s="1">
        <f t="shared" si="11"/>
        <v>0.6083428571428573</v>
      </c>
      <c r="E126" s="1">
        <f t="shared" si="12"/>
        <v>0.60858947368421046</v>
      </c>
      <c r="F126" s="1">
        <f t="shared" si="13"/>
        <v>0.62194035087719302</v>
      </c>
      <c r="G126" s="1">
        <f t="shared" si="19"/>
        <v>0.61332339181286577</v>
      </c>
      <c r="H126" s="1">
        <f t="shared" si="14"/>
        <v>1.0857142857142787E-2</v>
      </c>
      <c r="I126" s="1">
        <f t="shared" si="15"/>
        <v>-2.466165413531618E-4</v>
      </c>
      <c r="J126" s="1">
        <f t="shared" si="16"/>
        <v>-1.3350877192982558E-2</v>
      </c>
      <c r="K126" s="1">
        <f t="shared" si="17"/>
        <v>8.6169590643272453E-3</v>
      </c>
      <c r="M126" s="2">
        <f t="shared" si="18"/>
        <v>0.61632000000000009</v>
      </c>
    </row>
    <row r="127" spans="1:13">
      <c r="A127">
        <f t="shared" si="20"/>
        <v>1382</v>
      </c>
      <c r="C127" s="1">
        <v>0.60980000000000001</v>
      </c>
      <c r="D127" s="1">
        <f t="shared" si="11"/>
        <v>0.61599999999999999</v>
      </c>
      <c r="E127" s="1">
        <f t="shared" si="12"/>
        <v>0.60490526315789472</v>
      </c>
      <c r="F127" s="1">
        <f t="shared" si="13"/>
        <v>0.62253333333333327</v>
      </c>
      <c r="G127" s="1">
        <f t="shared" si="19"/>
        <v>0.61418362573099439</v>
      </c>
      <c r="H127" s="1">
        <f t="shared" si="14"/>
        <v>-6.1999999999999833E-3</v>
      </c>
      <c r="I127" s="1">
        <f t="shared" si="15"/>
        <v>1.1094736842105268E-2</v>
      </c>
      <c r="J127" s="1">
        <f t="shared" si="16"/>
        <v>-1.7628070175438548E-2</v>
      </c>
      <c r="K127" s="1">
        <f t="shared" si="17"/>
        <v>8.349707602338885E-3</v>
      </c>
      <c r="M127" s="2">
        <f t="shared" si="18"/>
        <v>0.61778</v>
      </c>
    </row>
    <row r="128" spans="1:13">
      <c r="A128">
        <f t="shared" si="20"/>
        <v>1383</v>
      </c>
      <c r="C128" s="1">
        <v>0.60570000000000002</v>
      </c>
      <c r="D128" s="1">
        <f t="shared" si="11"/>
        <v>0.60777142857142863</v>
      </c>
      <c r="E128" s="1">
        <f t="shared" si="12"/>
        <v>0.60054210526315777</v>
      </c>
      <c r="F128" s="1">
        <f t="shared" si="13"/>
        <v>0.62232456140350856</v>
      </c>
      <c r="G128" s="1">
        <f t="shared" si="19"/>
        <v>0.61482865497076045</v>
      </c>
      <c r="H128" s="1">
        <f t="shared" si="14"/>
        <v>-2.0714285714286129E-3</v>
      </c>
      <c r="I128" s="1">
        <f t="shared" si="15"/>
        <v>7.229323308270863E-3</v>
      </c>
      <c r="J128" s="1">
        <f t="shared" si="16"/>
        <v>-2.1782456140350792E-2</v>
      </c>
      <c r="K128" s="1">
        <f t="shared" si="17"/>
        <v>7.4959064327481117E-3</v>
      </c>
      <c r="M128" s="2">
        <f t="shared" si="18"/>
        <v>0.61302000000000001</v>
      </c>
    </row>
    <row r="129" spans="1:13">
      <c r="A129">
        <f t="shared" si="20"/>
        <v>1384</v>
      </c>
      <c r="C129" s="1">
        <v>0.62350000000000005</v>
      </c>
      <c r="D129" s="1">
        <f t="shared" si="11"/>
        <v>0.59424285714285729</v>
      </c>
      <c r="E129" s="1">
        <f t="shared" si="12"/>
        <v>0.59481578947368419</v>
      </c>
      <c r="F129" s="1">
        <f t="shared" si="13"/>
        <v>0.62267017543859648</v>
      </c>
      <c r="G129" s="1">
        <f t="shared" si="19"/>
        <v>0.61563976608187154</v>
      </c>
      <c r="H129" s="1">
        <f t="shared" si="14"/>
        <v>2.9257142857142759E-2</v>
      </c>
      <c r="I129" s="1">
        <f t="shared" si="15"/>
        <v>-5.7293233082689188E-4</v>
      </c>
      <c r="J129" s="1">
        <f t="shared" si="16"/>
        <v>-2.7854385964912298E-2</v>
      </c>
      <c r="K129" s="1">
        <f t="shared" si="17"/>
        <v>7.0304093567249426E-3</v>
      </c>
      <c r="M129" s="2">
        <f t="shared" si="18"/>
        <v>0.60089999999999999</v>
      </c>
    </row>
    <row r="130" spans="1:13">
      <c r="A130">
        <f t="shared" si="20"/>
        <v>1385</v>
      </c>
      <c r="C130" s="1">
        <v>0.6069</v>
      </c>
      <c r="D130" s="1">
        <f t="shared" si="11"/>
        <v>0.58184285714285722</v>
      </c>
      <c r="E130" s="1">
        <f t="shared" si="12"/>
        <v>0.5875315789473684</v>
      </c>
      <c r="F130" s="1">
        <f t="shared" si="13"/>
        <v>0.62232631578947351</v>
      </c>
      <c r="G130" s="1">
        <f t="shared" si="19"/>
        <v>0.61625263157894761</v>
      </c>
      <c r="H130" s="1">
        <f t="shared" si="14"/>
        <v>2.5057142857142778E-2</v>
      </c>
      <c r="I130" s="1">
        <f t="shared" si="15"/>
        <v>-5.6887218045111876E-3</v>
      </c>
      <c r="J130" s="1">
        <f t="shared" si="16"/>
        <v>-3.4794736842105101E-2</v>
      </c>
      <c r="K130" s="1">
        <f t="shared" si="17"/>
        <v>6.0736842105258981E-3</v>
      </c>
      <c r="M130" s="2">
        <f t="shared" si="18"/>
        <v>0.58614000000000011</v>
      </c>
    </row>
    <row r="131" spans="1:13">
      <c r="A131">
        <f t="shared" si="20"/>
        <v>1386</v>
      </c>
      <c r="C131" s="1">
        <v>0.55859999999999999</v>
      </c>
      <c r="D131" s="1">
        <f t="shared" si="11"/>
        <v>0.57991428571428572</v>
      </c>
      <c r="E131" s="1">
        <f t="shared" si="12"/>
        <v>0.58593157894736847</v>
      </c>
      <c r="F131" s="1">
        <f t="shared" si="13"/>
        <v>0.62217894736842094</v>
      </c>
      <c r="G131" s="1">
        <f t="shared" si="19"/>
        <v>0.61697309941520484</v>
      </c>
      <c r="H131" s="1">
        <f t="shared" si="14"/>
        <v>-2.131428571428573E-2</v>
      </c>
      <c r="I131" s="1">
        <f t="shared" si="15"/>
        <v>-6.0172932330827544E-3</v>
      </c>
      <c r="J131" s="1">
        <f t="shared" si="16"/>
        <v>-3.6247368421052473E-2</v>
      </c>
      <c r="K131" s="1">
        <f t="shared" si="17"/>
        <v>5.2058479532161028E-3</v>
      </c>
      <c r="M131" s="2">
        <f t="shared" si="18"/>
        <v>0.57147999999999999</v>
      </c>
    </row>
    <row r="132" spans="1:13">
      <c r="A132">
        <f t="shared" si="20"/>
        <v>1387</v>
      </c>
      <c r="C132" s="1">
        <v>0.53600000000000003</v>
      </c>
      <c r="D132" s="1">
        <f t="shared" si="11"/>
        <v>0.59071428571428586</v>
      </c>
      <c r="E132" s="1">
        <f t="shared" si="12"/>
        <v>0.58959473684210539</v>
      </c>
      <c r="F132" s="1">
        <f t="shared" si="13"/>
        <v>0.62355789473684198</v>
      </c>
      <c r="G132" s="1">
        <f t="shared" si="19"/>
        <v>0.61738654970760265</v>
      </c>
      <c r="H132" s="1">
        <f t="shared" si="14"/>
        <v>-5.4714285714285826E-2</v>
      </c>
      <c r="I132" s="1">
        <f t="shared" si="15"/>
        <v>1.1195488721804647E-3</v>
      </c>
      <c r="J132" s="1">
        <f t="shared" si="16"/>
        <v>-3.3963157894736584E-2</v>
      </c>
      <c r="K132" s="1">
        <f t="shared" si="17"/>
        <v>6.1713450292393279E-3</v>
      </c>
      <c r="M132" s="2">
        <f t="shared" si="18"/>
        <v>0.5660400000000001</v>
      </c>
    </row>
    <row r="133" spans="1:13">
      <c r="A133">
        <f t="shared" si="20"/>
        <v>1388</v>
      </c>
      <c r="C133" s="1">
        <v>0.53239999999999998</v>
      </c>
      <c r="D133" s="1">
        <f t="shared" si="11"/>
        <v>0.58754285714285726</v>
      </c>
      <c r="E133" s="1">
        <f t="shared" si="12"/>
        <v>0.59216842105263168</v>
      </c>
      <c r="F133" s="1">
        <f t="shared" si="13"/>
        <v>0.62457543859649123</v>
      </c>
      <c r="G133" s="1">
        <f t="shared" si="19"/>
        <v>0.61773040935672541</v>
      </c>
      <c r="H133" s="1">
        <f t="shared" si="14"/>
        <v>-5.5142857142857271E-2</v>
      </c>
      <c r="I133" s="1">
        <f t="shared" si="15"/>
        <v>-4.6255639097744217E-3</v>
      </c>
      <c r="J133" s="1">
        <f t="shared" si="16"/>
        <v>-3.2407017543859551E-2</v>
      </c>
      <c r="K133" s="1">
        <f t="shared" si="17"/>
        <v>6.8450292397658208E-3</v>
      </c>
      <c r="M133" s="2">
        <f t="shared" si="18"/>
        <v>0.5809200000000001</v>
      </c>
    </row>
    <row r="134" spans="1:13">
      <c r="A134">
        <f t="shared" si="20"/>
        <v>1389</v>
      </c>
      <c r="C134" s="1">
        <v>0.59630000000000005</v>
      </c>
      <c r="D134" s="1">
        <f t="shared" si="11"/>
        <v>0.57838571428571428</v>
      </c>
      <c r="E134" s="1">
        <f t="shared" si="12"/>
        <v>0.59122631578947382</v>
      </c>
      <c r="F134" s="1">
        <f t="shared" si="13"/>
        <v>0.62404035087719301</v>
      </c>
      <c r="G134" s="1">
        <f t="shared" si="19"/>
        <v>0.61835497076023427</v>
      </c>
      <c r="H134" s="1">
        <f t="shared" si="14"/>
        <v>1.7914285714285771E-2</v>
      </c>
      <c r="I134" s="1">
        <f t="shared" si="15"/>
        <v>-1.2840601503759541E-2</v>
      </c>
      <c r="J134" s="1">
        <f t="shared" si="16"/>
        <v>-3.2814035087719184E-2</v>
      </c>
      <c r="K134" s="1">
        <f t="shared" si="17"/>
        <v>5.6853801169587381E-3</v>
      </c>
      <c r="M134" s="2">
        <f t="shared" si="18"/>
        <v>0.58946000000000009</v>
      </c>
    </row>
    <row r="135" spans="1:13">
      <c r="A135">
        <f t="shared" si="20"/>
        <v>1390</v>
      </c>
      <c r="C135" s="1">
        <v>0.68130000000000002</v>
      </c>
      <c r="D135" s="1">
        <f t="shared" si="11"/>
        <v>0.58027142857142866</v>
      </c>
      <c r="E135" s="1">
        <f t="shared" si="12"/>
        <v>0.58831578947368435</v>
      </c>
      <c r="F135" s="1">
        <f t="shared" si="13"/>
        <v>0.62352807017543865</v>
      </c>
      <c r="G135" s="1">
        <f t="shared" si="19"/>
        <v>0.61876783625731024</v>
      </c>
      <c r="H135" s="1">
        <f t="shared" si="14"/>
        <v>0.10102857142857136</v>
      </c>
      <c r="I135" s="1">
        <f t="shared" si="15"/>
        <v>-8.0443609022556872E-3</v>
      </c>
      <c r="J135" s="1">
        <f t="shared" si="16"/>
        <v>-3.5212280701754306E-2</v>
      </c>
      <c r="K135" s="1">
        <f t="shared" si="17"/>
        <v>4.7602339181284092E-3</v>
      </c>
      <c r="M135" s="2">
        <f t="shared" si="18"/>
        <v>0.59082000000000012</v>
      </c>
    </row>
    <row r="136" spans="1:13">
      <c r="A136">
        <f t="shared" si="20"/>
        <v>1391</v>
      </c>
      <c r="C136" s="1">
        <v>0.60130000000000006</v>
      </c>
      <c r="D136" s="1">
        <f t="shared" si="11"/>
        <v>0.57979999999999998</v>
      </c>
      <c r="E136" s="1">
        <f t="shared" si="12"/>
        <v>0.59014210526315802</v>
      </c>
      <c r="F136" s="1">
        <f t="shared" si="13"/>
        <v>0.62168771929824573</v>
      </c>
      <c r="G136" s="1">
        <f t="shared" si="19"/>
        <v>0.61912163742690085</v>
      </c>
      <c r="H136" s="1">
        <f t="shared" si="14"/>
        <v>2.1500000000000075E-2</v>
      </c>
      <c r="I136" s="1">
        <f t="shared" si="15"/>
        <v>-1.0342105263158041E-2</v>
      </c>
      <c r="J136" s="1">
        <f t="shared" si="16"/>
        <v>-3.154561403508771E-2</v>
      </c>
      <c r="K136" s="1">
        <f t="shared" si="17"/>
        <v>2.566081871344883E-3</v>
      </c>
      <c r="M136" s="2">
        <f t="shared" si="18"/>
        <v>0.59870000000000012</v>
      </c>
    </row>
    <row r="137" spans="1:13">
      <c r="A137">
        <f t="shared" si="20"/>
        <v>1392</v>
      </c>
      <c r="C137" s="1">
        <v>0.54280000000000006</v>
      </c>
      <c r="D137" s="1">
        <f t="shared" si="11"/>
        <v>0.58492857142857158</v>
      </c>
      <c r="E137" s="1">
        <f t="shared" si="12"/>
        <v>0.59187894736842106</v>
      </c>
      <c r="F137" s="1">
        <f t="shared" si="13"/>
        <v>0.62013859649122816</v>
      </c>
      <c r="G137" s="1">
        <f t="shared" si="19"/>
        <v>0.61996198830409399</v>
      </c>
      <c r="H137" s="1">
        <f t="shared" si="14"/>
        <v>-4.2128571428571515E-2</v>
      </c>
      <c r="I137" s="1">
        <f t="shared" si="15"/>
        <v>-6.9503759398494847E-3</v>
      </c>
      <c r="J137" s="1">
        <f t="shared" si="16"/>
        <v>-2.8259649122807096E-2</v>
      </c>
      <c r="K137" s="1">
        <f t="shared" si="17"/>
        <v>1.7660818713416404E-4</v>
      </c>
      <c r="M137" s="2">
        <f t="shared" si="18"/>
        <v>0.58598000000000006</v>
      </c>
    </row>
    <row r="138" spans="1:13">
      <c r="A138">
        <f t="shared" si="20"/>
        <v>1393</v>
      </c>
      <c r="C138" s="1">
        <v>0.57179999999999997</v>
      </c>
      <c r="D138" s="1">
        <f t="shared" ref="D138:D201" si="21">AVERAGE(C135:C141)</f>
        <v>0.58767142857142862</v>
      </c>
      <c r="E138" s="1">
        <f t="shared" ref="E138:E201" si="22">AVERAGE(C129:C147)</f>
        <v>0.59275263157894731</v>
      </c>
      <c r="F138" s="1">
        <f t="shared" ref="F138:F201" si="23">AVERAGE(C110:C166)</f>
        <v>0.61872105263157895</v>
      </c>
      <c r="G138" s="1">
        <f t="shared" ref="G138:G201" si="24">AVERAGE(C53:C223)</f>
        <v>0.62074795321637455</v>
      </c>
      <c r="H138" s="1">
        <f t="shared" ref="H138:H201" si="25">C138-D138</f>
        <v>-1.5871428571428647E-2</v>
      </c>
      <c r="I138" s="1">
        <f t="shared" ref="I138:I201" si="26">D138-E138</f>
        <v>-5.0812030075186865E-3</v>
      </c>
      <c r="J138" s="1">
        <f t="shared" ref="J138:J201" si="27">E138-F138</f>
        <v>-2.5968421052631641E-2</v>
      </c>
      <c r="K138" s="1">
        <f t="shared" ref="K138:K201" si="28">F138-G138</f>
        <v>-2.026900584795599E-3</v>
      </c>
      <c r="M138" s="2">
        <f t="shared" si="18"/>
        <v>0.5633800000000001</v>
      </c>
    </row>
    <row r="139" spans="1:13">
      <c r="A139">
        <f t="shared" si="20"/>
        <v>1394</v>
      </c>
      <c r="C139" s="1">
        <v>0.53270000000000006</v>
      </c>
      <c r="D139" s="1">
        <f t="shared" si="21"/>
        <v>0.57637142857142865</v>
      </c>
      <c r="E139" s="1">
        <f t="shared" si="22"/>
        <v>0.58923684210526306</v>
      </c>
      <c r="F139" s="1">
        <f t="shared" si="23"/>
        <v>0.61832280701754361</v>
      </c>
      <c r="G139" s="1">
        <f t="shared" si="24"/>
        <v>0.6208748538011698</v>
      </c>
      <c r="H139" s="1">
        <f t="shared" si="25"/>
        <v>-4.3671428571428583E-2</v>
      </c>
      <c r="I139" s="1">
        <f t="shared" si="26"/>
        <v>-1.2865413533834413E-2</v>
      </c>
      <c r="J139" s="1">
        <f t="shared" si="27"/>
        <v>-2.9085964912280549E-2</v>
      </c>
      <c r="K139" s="1">
        <f t="shared" si="28"/>
        <v>-2.552046783626194E-3</v>
      </c>
      <c r="M139" s="2">
        <f t="shared" ref="M139:M202" si="29">AVERAGE(C137:C141)</f>
        <v>0.56622000000000006</v>
      </c>
    </row>
    <row r="140" spans="1:13">
      <c r="A140">
        <f t="shared" si="20"/>
        <v>1395</v>
      </c>
      <c r="C140" s="1">
        <v>0.56830000000000003</v>
      </c>
      <c r="D140" s="1">
        <f t="shared" si="21"/>
        <v>0.5759428571428572</v>
      </c>
      <c r="E140" s="1">
        <f t="shared" si="22"/>
        <v>0.58682631578947364</v>
      </c>
      <c r="F140" s="1">
        <f t="shared" si="23"/>
        <v>0.61681578947368398</v>
      </c>
      <c r="G140" s="1">
        <f t="shared" si="24"/>
        <v>0.62069532163742724</v>
      </c>
      <c r="H140" s="1">
        <f t="shared" si="25"/>
        <v>-7.6428571428571734E-3</v>
      </c>
      <c r="I140" s="1">
        <f t="shared" si="26"/>
        <v>-1.088345864661644E-2</v>
      </c>
      <c r="J140" s="1">
        <f t="shared" si="27"/>
        <v>-2.9989473684210344E-2</v>
      </c>
      <c r="K140" s="1">
        <f t="shared" si="28"/>
        <v>-3.87953216374326E-3</v>
      </c>
      <c r="M140" s="2">
        <f t="shared" si="29"/>
        <v>0.57810000000000006</v>
      </c>
    </row>
    <row r="141" spans="1:13">
      <c r="A141">
        <f t="shared" si="20"/>
        <v>1396</v>
      </c>
      <c r="C141" s="1">
        <v>0.61550000000000005</v>
      </c>
      <c r="D141" s="1">
        <f t="shared" si="21"/>
        <v>0.58060000000000012</v>
      </c>
      <c r="E141" s="1">
        <f t="shared" si="22"/>
        <v>0.5852789473684209</v>
      </c>
      <c r="F141" s="1">
        <f t="shared" si="23"/>
        <v>0.61538771929824543</v>
      </c>
      <c r="G141" s="1">
        <f t="shared" si="24"/>
        <v>0.6212883040935675</v>
      </c>
      <c r="H141" s="1">
        <f t="shared" si="25"/>
        <v>3.4899999999999931E-2</v>
      </c>
      <c r="I141" s="1">
        <f t="shared" si="26"/>
        <v>-4.6789473684207827E-3</v>
      </c>
      <c r="J141" s="1">
        <f t="shared" si="27"/>
        <v>-3.0108771929824529E-2</v>
      </c>
      <c r="K141" s="1">
        <f t="shared" si="28"/>
        <v>-5.9005847953220725E-3</v>
      </c>
      <c r="M141" s="2">
        <f t="shared" si="29"/>
        <v>0.58339999999999992</v>
      </c>
    </row>
    <row r="142" spans="1:13">
      <c r="A142">
        <f t="shared" si="20"/>
        <v>1397</v>
      </c>
      <c r="C142" s="1">
        <v>0.60220000000000007</v>
      </c>
      <c r="D142" s="1">
        <f t="shared" si="21"/>
        <v>0.59232857142857143</v>
      </c>
      <c r="E142" s="1">
        <f t="shared" si="22"/>
        <v>0.58698947368421051</v>
      </c>
      <c r="F142" s="1">
        <f t="shared" si="23"/>
        <v>0.61354561403508756</v>
      </c>
      <c r="G142" s="1">
        <f t="shared" si="24"/>
        <v>0.62278304093567283</v>
      </c>
      <c r="H142" s="1">
        <f t="shared" si="25"/>
        <v>9.8714285714286421E-3</v>
      </c>
      <c r="I142" s="1">
        <f t="shared" si="26"/>
        <v>5.3390977443609211E-3</v>
      </c>
      <c r="J142" s="1">
        <f t="shared" si="27"/>
        <v>-2.6556140350877055E-2</v>
      </c>
      <c r="K142" s="1">
        <f t="shared" si="28"/>
        <v>-9.2374269005852661E-3</v>
      </c>
      <c r="M142" s="2">
        <f t="shared" si="29"/>
        <v>0.59194000000000013</v>
      </c>
    </row>
    <row r="143" spans="1:13">
      <c r="A143">
        <f t="shared" si="20"/>
        <v>1398</v>
      </c>
      <c r="C143" s="1">
        <v>0.59830000000000005</v>
      </c>
      <c r="D143" s="1">
        <f t="shared" si="21"/>
        <v>0.60805714285714296</v>
      </c>
      <c r="E143" s="1">
        <f t="shared" si="22"/>
        <v>0.58981052631578945</v>
      </c>
      <c r="F143" s="1">
        <f t="shared" si="23"/>
        <v>0.60845087719298241</v>
      </c>
      <c r="G143" s="1">
        <f t="shared" si="24"/>
        <v>0.62347543859649146</v>
      </c>
      <c r="H143" s="1">
        <f t="shared" si="25"/>
        <v>-9.7571428571429086E-3</v>
      </c>
      <c r="I143" s="1">
        <f t="shared" si="26"/>
        <v>1.8246616541353511E-2</v>
      </c>
      <c r="J143" s="1">
        <f t="shared" si="27"/>
        <v>-1.8640350877192957E-2</v>
      </c>
      <c r="K143" s="1">
        <f t="shared" si="28"/>
        <v>-1.5024561403509051E-2</v>
      </c>
      <c r="M143" s="2">
        <f t="shared" si="29"/>
        <v>0.60906000000000016</v>
      </c>
    </row>
    <row r="144" spans="1:13">
      <c r="A144">
        <f t="shared" si="20"/>
        <v>1399</v>
      </c>
      <c r="C144" s="1">
        <v>0.57540000000000002</v>
      </c>
      <c r="D144" s="1">
        <f t="shared" si="21"/>
        <v>0.61577142857142864</v>
      </c>
      <c r="E144" s="1">
        <f t="shared" si="22"/>
        <v>0.59401578947368427</v>
      </c>
      <c r="F144" s="1">
        <f t="shared" si="23"/>
        <v>0.6050929824561404</v>
      </c>
      <c r="G144" s="1">
        <f t="shared" si="24"/>
        <v>0.62364210526315811</v>
      </c>
      <c r="H144" s="1">
        <f t="shared" si="25"/>
        <v>-4.0371428571428614E-2</v>
      </c>
      <c r="I144" s="1">
        <f t="shared" si="26"/>
        <v>2.1755639097744361E-2</v>
      </c>
      <c r="J144" s="1">
        <f t="shared" si="27"/>
        <v>-1.107719298245613E-2</v>
      </c>
      <c r="K144" s="1">
        <f t="shared" si="28"/>
        <v>-1.8549122807017704E-2</v>
      </c>
      <c r="M144" s="2">
        <f t="shared" si="29"/>
        <v>0.61452000000000007</v>
      </c>
    </row>
    <row r="145" spans="1:13">
      <c r="A145">
        <f t="shared" si="20"/>
        <v>1400</v>
      </c>
      <c r="C145" s="1">
        <v>0.65390000000000004</v>
      </c>
      <c r="D145" s="1">
        <f t="shared" si="21"/>
        <v>0.60737142857142867</v>
      </c>
      <c r="E145" s="1">
        <f t="shared" si="22"/>
        <v>0.5948842105263159</v>
      </c>
      <c r="F145" s="1">
        <f t="shared" si="23"/>
        <v>0.60648245614035101</v>
      </c>
      <c r="G145" s="1">
        <f t="shared" si="24"/>
        <v>0.62312105263157913</v>
      </c>
      <c r="H145" s="1">
        <f t="shared" si="25"/>
        <v>4.6528571428571364E-2</v>
      </c>
      <c r="I145" s="1">
        <f t="shared" si="26"/>
        <v>1.2487218045112769E-2</v>
      </c>
      <c r="J145" s="1">
        <f t="shared" si="27"/>
        <v>-1.1598245614035108E-2</v>
      </c>
      <c r="K145" s="1">
        <f t="shared" si="28"/>
        <v>-1.6638596491228119E-2</v>
      </c>
      <c r="M145" s="2">
        <f t="shared" si="29"/>
        <v>0.61854000000000009</v>
      </c>
    </row>
    <row r="146" spans="1:13">
      <c r="A146">
        <f t="shared" si="20"/>
        <v>1401</v>
      </c>
      <c r="C146" s="1">
        <v>0.64280000000000004</v>
      </c>
      <c r="D146" s="1">
        <f t="shared" si="21"/>
        <v>0.60150000000000003</v>
      </c>
      <c r="E146" s="1">
        <f t="shared" si="22"/>
        <v>0.59448947368421057</v>
      </c>
      <c r="F146" s="1">
        <f t="shared" si="23"/>
        <v>0.60757192982456154</v>
      </c>
      <c r="G146" s="1">
        <f t="shared" si="24"/>
        <v>0.62111754385964935</v>
      </c>
      <c r="H146" s="1">
        <f t="shared" si="25"/>
        <v>4.1300000000000003E-2</v>
      </c>
      <c r="I146" s="1">
        <f t="shared" si="26"/>
        <v>7.0105263157894671E-3</v>
      </c>
      <c r="J146" s="1">
        <f t="shared" si="27"/>
        <v>-1.3082456140350973E-2</v>
      </c>
      <c r="K146" s="1">
        <f t="shared" si="28"/>
        <v>-1.3545614035087805E-2</v>
      </c>
      <c r="M146" s="2">
        <f t="shared" si="29"/>
        <v>0.61021999999999998</v>
      </c>
    </row>
    <row r="147" spans="1:13">
      <c r="A147">
        <f t="shared" si="20"/>
        <v>1402</v>
      </c>
      <c r="C147" s="1">
        <v>0.62230000000000008</v>
      </c>
      <c r="D147" s="1">
        <f t="shared" si="21"/>
        <v>0.59162857142857139</v>
      </c>
      <c r="E147" s="1">
        <f t="shared" si="22"/>
        <v>0.59617894736842114</v>
      </c>
      <c r="F147" s="1">
        <f t="shared" si="23"/>
        <v>0.60818596491228072</v>
      </c>
      <c r="G147" s="1">
        <f t="shared" si="24"/>
        <v>0.6191239766081873</v>
      </c>
      <c r="H147" s="1">
        <f t="shared" si="25"/>
        <v>3.0671428571428683E-2</v>
      </c>
      <c r="I147" s="1">
        <f t="shared" si="26"/>
        <v>-4.550375939849749E-3</v>
      </c>
      <c r="J147" s="1">
        <f t="shared" si="27"/>
        <v>-1.2007017543859577E-2</v>
      </c>
      <c r="K147" s="1">
        <f t="shared" si="28"/>
        <v>-1.093801169590658E-2</v>
      </c>
      <c r="M147" s="2">
        <f t="shared" si="29"/>
        <v>0.60736000000000001</v>
      </c>
    </row>
    <row r="148" spans="1:13">
      <c r="A148">
        <f t="shared" si="20"/>
        <v>1403</v>
      </c>
      <c r="C148" s="1">
        <v>0.55669999999999997</v>
      </c>
      <c r="D148" s="1">
        <f t="shared" si="21"/>
        <v>0.59064285714285714</v>
      </c>
      <c r="E148" s="1">
        <f t="shared" si="22"/>
        <v>0.59880000000000011</v>
      </c>
      <c r="F148" s="1">
        <f t="shared" si="23"/>
        <v>0.60726666666666673</v>
      </c>
      <c r="G148" s="1">
        <f t="shared" si="24"/>
        <v>0.6186421052631581</v>
      </c>
      <c r="H148" s="1">
        <f t="shared" si="25"/>
        <v>-3.3942857142857163E-2</v>
      </c>
      <c r="I148" s="1">
        <f t="shared" si="26"/>
        <v>-8.1571428571429738E-3</v>
      </c>
      <c r="J148" s="1">
        <f t="shared" si="27"/>
        <v>-8.4666666666666224E-3</v>
      </c>
      <c r="K148" s="1">
        <f t="shared" si="28"/>
        <v>-1.1375438596491372E-2</v>
      </c>
      <c r="M148" s="2">
        <f t="shared" si="29"/>
        <v>0.58242000000000005</v>
      </c>
    </row>
    <row r="149" spans="1:13">
      <c r="A149">
        <f t="shared" si="20"/>
        <v>1404</v>
      </c>
      <c r="C149" s="1">
        <v>0.56110000000000004</v>
      </c>
      <c r="D149" s="1">
        <f t="shared" si="21"/>
        <v>0.58094285714285721</v>
      </c>
      <c r="E149" s="1">
        <f t="shared" si="22"/>
        <v>0.60323157894736856</v>
      </c>
      <c r="F149" s="1">
        <f t="shared" si="23"/>
        <v>0.60773333333333335</v>
      </c>
      <c r="G149" s="1">
        <f t="shared" si="24"/>
        <v>0.61892339181286571</v>
      </c>
      <c r="H149" s="1">
        <f t="shared" si="25"/>
        <v>-1.9842857142857162E-2</v>
      </c>
      <c r="I149" s="1">
        <f t="shared" si="26"/>
        <v>-2.2288721804511358E-2</v>
      </c>
      <c r="J149" s="1">
        <f t="shared" si="27"/>
        <v>-4.5017543859647846E-3</v>
      </c>
      <c r="K149" s="1">
        <f t="shared" si="28"/>
        <v>-1.1190058479532361E-2</v>
      </c>
      <c r="M149" s="2">
        <f t="shared" si="29"/>
        <v>0.56755999999999995</v>
      </c>
    </row>
    <row r="150" spans="1:13">
      <c r="A150">
        <f t="shared" si="20"/>
        <v>1405</v>
      </c>
      <c r="C150" s="1">
        <v>0.5292</v>
      </c>
      <c r="D150" s="1">
        <f t="shared" si="21"/>
        <v>0.58571428571428563</v>
      </c>
      <c r="E150" s="1">
        <f t="shared" si="22"/>
        <v>0.6060526315789474</v>
      </c>
      <c r="F150" s="1">
        <f t="shared" si="23"/>
        <v>0.6088157894736842</v>
      </c>
      <c r="G150" s="1">
        <f t="shared" si="24"/>
        <v>0.61927076023391825</v>
      </c>
      <c r="H150" s="1">
        <f t="shared" si="25"/>
        <v>-5.6514285714285628E-2</v>
      </c>
      <c r="I150" s="1">
        <f t="shared" si="26"/>
        <v>-2.0338345864661767E-2</v>
      </c>
      <c r="J150" s="1">
        <f t="shared" si="27"/>
        <v>-2.7631578947368007E-3</v>
      </c>
      <c r="K150" s="1">
        <f t="shared" si="28"/>
        <v>-1.045497076023405E-2</v>
      </c>
      <c r="M150" s="2">
        <f t="shared" si="29"/>
        <v>0.56029999999999991</v>
      </c>
    </row>
    <row r="151" spans="1:13">
      <c r="A151">
        <f t="shared" si="20"/>
        <v>1406</v>
      </c>
      <c r="C151" s="1">
        <v>0.56850000000000001</v>
      </c>
      <c r="D151" s="1">
        <f t="shared" si="21"/>
        <v>0.59649999999999992</v>
      </c>
      <c r="E151" s="1">
        <f t="shared" si="22"/>
        <v>0.6085947368421053</v>
      </c>
      <c r="F151" s="1">
        <f t="shared" si="23"/>
        <v>0.61043508771929811</v>
      </c>
      <c r="G151" s="1">
        <f t="shared" si="24"/>
        <v>0.61934444444444448</v>
      </c>
      <c r="H151" s="1">
        <f t="shared" si="25"/>
        <v>-2.7999999999999914E-2</v>
      </c>
      <c r="I151" s="1">
        <f t="shared" si="26"/>
        <v>-1.209473684210538E-2</v>
      </c>
      <c r="J151" s="1">
        <f t="shared" si="27"/>
        <v>-1.840350877192809E-3</v>
      </c>
      <c r="K151" s="1">
        <f t="shared" si="28"/>
        <v>-8.9093567251463668E-3</v>
      </c>
      <c r="M151" s="2">
        <f t="shared" si="29"/>
        <v>0.58420000000000005</v>
      </c>
    </row>
    <row r="152" spans="1:13">
      <c r="A152">
        <f t="shared" si="20"/>
        <v>1407</v>
      </c>
      <c r="C152" s="1">
        <v>0.58599999999999997</v>
      </c>
      <c r="D152" s="1">
        <f t="shared" si="21"/>
        <v>0.6018</v>
      </c>
      <c r="E152" s="1">
        <f t="shared" si="22"/>
        <v>0.61383157894736851</v>
      </c>
      <c r="F152" s="1">
        <f t="shared" si="23"/>
        <v>0.61184210526315774</v>
      </c>
      <c r="G152" s="1">
        <f t="shared" si="24"/>
        <v>0.61813742690058482</v>
      </c>
      <c r="H152" s="1">
        <f t="shared" si="25"/>
        <v>-1.5800000000000036E-2</v>
      </c>
      <c r="I152" s="1">
        <f t="shared" si="26"/>
        <v>-1.2031578947368504E-2</v>
      </c>
      <c r="J152" s="1">
        <f t="shared" si="27"/>
        <v>1.989473684210763E-3</v>
      </c>
      <c r="K152" s="1">
        <f t="shared" si="28"/>
        <v>-6.295321637427076E-3</v>
      </c>
      <c r="M152" s="2">
        <f t="shared" si="29"/>
        <v>0.61153999999999997</v>
      </c>
    </row>
    <row r="153" spans="1:13">
      <c r="A153">
        <f t="shared" si="20"/>
        <v>1408</v>
      </c>
      <c r="C153" s="1">
        <v>0.67620000000000002</v>
      </c>
      <c r="D153" s="1">
        <f t="shared" si="21"/>
        <v>0.60377142857142851</v>
      </c>
      <c r="E153" s="1">
        <f t="shared" si="22"/>
        <v>0.61492631578947365</v>
      </c>
      <c r="F153" s="1">
        <f t="shared" si="23"/>
        <v>0.61226491228070168</v>
      </c>
      <c r="G153" s="1">
        <f t="shared" si="24"/>
        <v>0.61714619883040922</v>
      </c>
      <c r="H153" s="1">
        <f t="shared" si="25"/>
        <v>7.2428571428571509E-2</v>
      </c>
      <c r="I153" s="1">
        <f t="shared" si="26"/>
        <v>-1.115488721804514E-2</v>
      </c>
      <c r="J153" s="1">
        <f t="shared" si="27"/>
        <v>2.6614035087719756E-3</v>
      </c>
      <c r="K153" s="1">
        <f t="shared" si="28"/>
        <v>-4.8812865497075419E-3</v>
      </c>
      <c r="M153" s="2">
        <f t="shared" si="29"/>
        <v>0.62446000000000002</v>
      </c>
    </row>
    <row r="154" spans="1:13">
      <c r="A154">
        <f t="shared" si="20"/>
        <v>1409</v>
      </c>
      <c r="C154" s="1">
        <v>0.69780000000000009</v>
      </c>
      <c r="D154" s="1">
        <f t="shared" si="21"/>
        <v>0.61697142857142862</v>
      </c>
      <c r="E154" s="1">
        <f t="shared" si="22"/>
        <v>0.6185263157894737</v>
      </c>
      <c r="F154" s="1">
        <f t="shared" si="23"/>
        <v>0.61433684210526318</v>
      </c>
      <c r="G154" s="1">
        <f t="shared" si="24"/>
        <v>0.61671695906432755</v>
      </c>
      <c r="H154" s="1">
        <f t="shared" si="25"/>
        <v>8.0828571428571472E-2</v>
      </c>
      <c r="I154" s="1">
        <f t="shared" si="26"/>
        <v>-1.5548872180450868E-3</v>
      </c>
      <c r="J154" s="1">
        <f t="shared" si="27"/>
        <v>4.1894736842105207E-3</v>
      </c>
      <c r="K154" s="1">
        <f t="shared" si="28"/>
        <v>-2.3801169590643712E-3</v>
      </c>
      <c r="M154" s="2">
        <f t="shared" si="29"/>
        <v>0.62573999999999996</v>
      </c>
    </row>
    <row r="155" spans="1:13">
      <c r="A155">
        <f t="shared" si="20"/>
        <v>1410</v>
      </c>
      <c r="C155" s="1">
        <v>0.59379999999999999</v>
      </c>
      <c r="D155" s="1">
        <f t="shared" si="21"/>
        <v>0.62388571428571427</v>
      </c>
      <c r="E155" s="1">
        <f t="shared" si="22"/>
        <v>0.61538421052631587</v>
      </c>
      <c r="F155" s="1">
        <f t="shared" si="23"/>
        <v>0.61941929824561415</v>
      </c>
      <c r="G155" s="1">
        <f t="shared" si="24"/>
        <v>0.61640818713450296</v>
      </c>
      <c r="H155" s="1">
        <f t="shared" si="25"/>
        <v>-3.0085714285714271E-2</v>
      </c>
      <c r="I155" s="1">
        <f t="shared" si="26"/>
        <v>8.5015037593983989E-3</v>
      </c>
      <c r="J155" s="1">
        <f t="shared" si="27"/>
        <v>-4.0350877192982804E-3</v>
      </c>
      <c r="K155" s="1">
        <f t="shared" si="28"/>
        <v>3.0111111111111866E-3</v>
      </c>
      <c r="M155" s="2">
        <f t="shared" si="29"/>
        <v>0.63285999999999998</v>
      </c>
    </row>
    <row r="156" spans="1:13">
      <c r="A156">
        <f t="shared" si="20"/>
        <v>1411</v>
      </c>
      <c r="C156" s="1">
        <v>0.57490000000000008</v>
      </c>
      <c r="D156" s="1">
        <f t="shared" si="21"/>
        <v>0.62901428571428575</v>
      </c>
      <c r="E156" s="1">
        <f t="shared" si="22"/>
        <v>0.61362105263157896</v>
      </c>
      <c r="F156" s="1">
        <f t="shared" si="23"/>
        <v>0.62144912280701758</v>
      </c>
      <c r="G156" s="1">
        <f t="shared" si="24"/>
        <v>0.61662748538011691</v>
      </c>
      <c r="H156" s="1">
        <f t="shared" si="25"/>
        <v>-5.411428571428567E-2</v>
      </c>
      <c r="I156" s="1">
        <f t="shared" si="26"/>
        <v>1.5393233082706792E-2</v>
      </c>
      <c r="J156" s="1">
        <f t="shared" si="27"/>
        <v>-7.8280701754386284E-3</v>
      </c>
      <c r="K156" s="1">
        <f t="shared" si="28"/>
        <v>4.8216374269006712E-3</v>
      </c>
      <c r="M156" s="2">
        <f t="shared" si="29"/>
        <v>0.62100000000000011</v>
      </c>
    </row>
    <row r="157" spans="1:13">
      <c r="A157">
        <f t="shared" si="20"/>
        <v>1412</v>
      </c>
      <c r="C157" s="1">
        <v>0.62160000000000004</v>
      </c>
      <c r="D157" s="1">
        <f t="shared" si="21"/>
        <v>0.62724285714285721</v>
      </c>
      <c r="E157" s="1">
        <f t="shared" si="22"/>
        <v>0.61247368421052639</v>
      </c>
      <c r="F157" s="1">
        <f t="shared" si="23"/>
        <v>0.62140877192982469</v>
      </c>
      <c r="G157" s="1">
        <f t="shared" si="24"/>
        <v>0.61714736842105267</v>
      </c>
      <c r="H157" s="1">
        <f t="shared" si="25"/>
        <v>-5.6428571428571717E-3</v>
      </c>
      <c r="I157" s="1">
        <f t="shared" si="26"/>
        <v>1.4769172932330821E-2</v>
      </c>
      <c r="J157" s="1">
        <f t="shared" si="27"/>
        <v>-8.9350877192982958E-3</v>
      </c>
      <c r="K157" s="1">
        <f t="shared" si="28"/>
        <v>4.2614035087720215E-3</v>
      </c>
      <c r="M157" s="2">
        <f t="shared" si="29"/>
        <v>0.60582000000000014</v>
      </c>
    </row>
    <row r="158" spans="1:13">
      <c r="A158">
        <f t="shared" si="20"/>
        <v>1413</v>
      </c>
      <c r="C158" s="1">
        <v>0.6169</v>
      </c>
      <c r="D158" s="1">
        <f t="shared" si="21"/>
        <v>0.62780000000000002</v>
      </c>
      <c r="E158" s="1">
        <f t="shared" si="22"/>
        <v>0.61404736842105268</v>
      </c>
      <c r="F158" s="1">
        <f t="shared" si="23"/>
        <v>0.62108596491228063</v>
      </c>
      <c r="G158" s="1">
        <f t="shared" si="24"/>
        <v>0.61786432748538</v>
      </c>
      <c r="H158" s="1">
        <f t="shared" si="25"/>
        <v>-1.0900000000000021E-2</v>
      </c>
      <c r="I158" s="1">
        <f t="shared" si="26"/>
        <v>1.375263157894735E-2</v>
      </c>
      <c r="J158" s="1">
        <f t="shared" si="27"/>
        <v>-7.0385964912279553E-3</v>
      </c>
      <c r="K158" s="1">
        <f t="shared" si="28"/>
        <v>3.2216374269006254E-3</v>
      </c>
      <c r="M158" s="2">
        <f t="shared" si="29"/>
        <v>0.61982000000000004</v>
      </c>
    </row>
    <row r="159" spans="1:13">
      <c r="A159">
        <f t="shared" si="20"/>
        <v>1414</v>
      </c>
      <c r="C159" s="1">
        <v>0.62190000000000001</v>
      </c>
      <c r="D159" s="1">
        <f t="shared" si="21"/>
        <v>0.63141428571428571</v>
      </c>
      <c r="E159" s="1">
        <f t="shared" si="22"/>
        <v>0.61496315789473699</v>
      </c>
      <c r="F159" s="1">
        <f t="shared" si="23"/>
        <v>0.62128421052631577</v>
      </c>
      <c r="G159" s="1">
        <f t="shared" si="24"/>
        <v>0.61787602339181291</v>
      </c>
      <c r="H159" s="1">
        <f t="shared" si="25"/>
        <v>-9.5142857142856974E-3</v>
      </c>
      <c r="I159" s="1">
        <f t="shared" si="26"/>
        <v>1.6451127819548717E-2</v>
      </c>
      <c r="J159" s="1">
        <f t="shared" si="27"/>
        <v>-6.3210526315787829E-3</v>
      </c>
      <c r="K159" s="1">
        <f t="shared" si="28"/>
        <v>3.4081871345028603E-3</v>
      </c>
      <c r="M159" s="2">
        <f t="shared" si="29"/>
        <v>0.64518000000000009</v>
      </c>
    </row>
    <row r="160" spans="1:13">
      <c r="A160">
        <f t="shared" si="20"/>
        <v>1415</v>
      </c>
      <c r="C160" s="1">
        <v>0.66380000000000006</v>
      </c>
      <c r="D160" s="1">
        <f t="shared" si="21"/>
        <v>0.64125714285714286</v>
      </c>
      <c r="E160" s="1">
        <f t="shared" si="22"/>
        <v>0.62006315789473698</v>
      </c>
      <c r="F160" s="1">
        <f t="shared" si="23"/>
        <v>0.6222491228070175</v>
      </c>
      <c r="G160" s="1">
        <f t="shared" si="24"/>
        <v>0.6181327485380117</v>
      </c>
      <c r="H160" s="1">
        <f t="shared" si="25"/>
        <v>2.2542857142857198E-2</v>
      </c>
      <c r="I160" s="1">
        <f t="shared" si="26"/>
        <v>2.1193984962405876E-2</v>
      </c>
      <c r="J160" s="1">
        <f t="shared" si="27"/>
        <v>-2.1859649122805136E-3</v>
      </c>
      <c r="K160" s="1">
        <f t="shared" si="28"/>
        <v>4.1163742690057958E-3</v>
      </c>
      <c r="M160" s="2">
        <f t="shared" si="29"/>
        <v>0.64468000000000003</v>
      </c>
    </row>
    <row r="161" spans="1:13">
      <c r="A161">
        <f t="shared" si="20"/>
        <v>1416</v>
      </c>
      <c r="C161" s="1">
        <v>0.70169999999999999</v>
      </c>
      <c r="D161" s="1">
        <f t="shared" si="21"/>
        <v>0.63734285714285721</v>
      </c>
      <c r="E161" s="1">
        <f t="shared" si="22"/>
        <v>0.62048421052631564</v>
      </c>
      <c r="F161" s="1">
        <f t="shared" si="23"/>
        <v>0.62308070175438579</v>
      </c>
      <c r="G161" s="1">
        <f t="shared" si="24"/>
        <v>0.61832807017543845</v>
      </c>
      <c r="H161" s="1">
        <f t="shared" si="25"/>
        <v>6.4357142857142779E-2</v>
      </c>
      <c r="I161" s="1">
        <f t="shared" si="26"/>
        <v>1.6858646616541573E-2</v>
      </c>
      <c r="J161" s="1">
        <f t="shared" si="27"/>
        <v>-2.5964912280701524E-3</v>
      </c>
      <c r="K161" s="1">
        <f t="shared" si="28"/>
        <v>4.7526315789473417E-3</v>
      </c>
      <c r="M161" s="2">
        <f t="shared" si="29"/>
        <v>0.65006000000000008</v>
      </c>
    </row>
    <row r="162" spans="1:13">
      <c r="A162">
        <f t="shared" si="20"/>
        <v>1417</v>
      </c>
      <c r="C162" s="1">
        <v>0.61909999999999998</v>
      </c>
      <c r="D162" s="1">
        <f t="shared" si="21"/>
        <v>0.63625714285714285</v>
      </c>
      <c r="E162" s="1">
        <f t="shared" si="22"/>
        <v>0.61925789473684201</v>
      </c>
      <c r="F162" s="1">
        <f t="shared" si="23"/>
        <v>0.62569473684210519</v>
      </c>
      <c r="G162" s="1">
        <f t="shared" si="24"/>
        <v>0.61870643274853798</v>
      </c>
      <c r="H162" s="1">
        <f t="shared" si="25"/>
        <v>-1.7157142857142871E-2</v>
      </c>
      <c r="I162" s="1">
        <f t="shared" si="26"/>
        <v>1.6999248120300847E-2</v>
      </c>
      <c r="J162" s="1">
        <f t="shared" si="27"/>
        <v>-6.4368421052631852E-3</v>
      </c>
      <c r="K162" s="1">
        <f t="shared" si="28"/>
        <v>6.9883040935672103E-3</v>
      </c>
      <c r="M162" s="2">
        <f t="shared" si="29"/>
        <v>0.64451999999999998</v>
      </c>
    </row>
    <row r="163" spans="1:13">
      <c r="A163">
        <f t="shared" si="20"/>
        <v>1418</v>
      </c>
      <c r="C163" s="1">
        <v>0.64380000000000004</v>
      </c>
      <c r="D163" s="1">
        <f t="shared" si="21"/>
        <v>0.6332000000000001</v>
      </c>
      <c r="E163" s="1">
        <f t="shared" si="22"/>
        <v>0.61377894736842098</v>
      </c>
      <c r="F163" s="1">
        <f t="shared" si="23"/>
        <v>0.62633684210526308</v>
      </c>
      <c r="G163" s="1">
        <f t="shared" si="24"/>
        <v>0.61949181286549704</v>
      </c>
      <c r="H163" s="1">
        <f t="shared" si="25"/>
        <v>1.0599999999999943E-2</v>
      </c>
      <c r="I163" s="1">
        <f t="shared" si="26"/>
        <v>1.9421052631579117E-2</v>
      </c>
      <c r="J163" s="1">
        <f t="shared" si="27"/>
        <v>-1.2557894736842101E-2</v>
      </c>
      <c r="K163" s="1">
        <f t="shared" si="28"/>
        <v>6.8450292397660428E-3</v>
      </c>
      <c r="M163" s="2">
        <f t="shared" si="29"/>
        <v>0.63361999999999996</v>
      </c>
    </row>
    <row r="164" spans="1:13">
      <c r="A164">
        <f t="shared" si="20"/>
        <v>1419</v>
      </c>
      <c r="C164" s="1">
        <v>0.59420000000000006</v>
      </c>
      <c r="D164" s="1">
        <f t="shared" si="21"/>
        <v>0.6221714285714286</v>
      </c>
      <c r="E164" s="1">
        <f t="shared" si="22"/>
        <v>0.61597368421052623</v>
      </c>
      <c r="F164" s="1">
        <f t="shared" si="23"/>
        <v>0.62543684210526318</v>
      </c>
      <c r="G164" s="1">
        <f t="shared" si="24"/>
        <v>0.62007719298245612</v>
      </c>
      <c r="H164" s="1">
        <f t="shared" si="25"/>
        <v>-2.7971428571428536E-2</v>
      </c>
      <c r="I164" s="1">
        <f t="shared" si="26"/>
        <v>6.1977443609023686E-3</v>
      </c>
      <c r="J164" s="1">
        <f t="shared" si="27"/>
        <v>-9.463157894736951E-3</v>
      </c>
      <c r="K164" s="1">
        <f t="shared" si="28"/>
        <v>5.3596491228070642E-3</v>
      </c>
      <c r="M164" s="2">
        <f t="shared" si="29"/>
        <v>0.61338000000000004</v>
      </c>
    </row>
    <row r="165" spans="1:13">
      <c r="A165">
        <f t="shared" si="20"/>
        <v>1420</v>
      </c>
      <c r="C165" s="1">
        <v>0.60930000000000006</v>
      </c>
      <c r="D165" s="1">
        <f t="shared" si="21"/>
        <v>0.60457142857142865</v>
      </c>
      <c r="E165" s="1">
        <f t="shared" si="22"/>
        <v>0.62332105263157889</v>
      </c>
      <c r="F165" s="1">
        <f t="shared" si="23"/>
        <v>0.62592631578947378</v>
      </c>
      <c r="G165" s="1">
        <f t="shared" si="24"/>
        <v>0.62052865497076026</v>
      </c>
      <c r="H165" s="1">
        <f t="shared" si="25"/>
        <v>4.7285714285714153E-3</v>
      </c>
      <c r="I165" s="1">
        <f t="shared" si="26"/>
        <v>-1.8749624060150238E-2</v>
      </c>
      <c r="J165" s="1">
        <f t="shared" si="27"/>
        <v>-2.6052631578948882E-3</v>
      </c>
      <c r="K165" s="1">
        <f t="shared" si="28"/>
        <v>5.3976608187135122E-3</v>
      </c>
      <c r="M165" s="2">
        <f t="shared" si="29"/>
        <v>0.60687999999999998</v>
      </c>
    </row>
    <row r="166" spans="1:13">
      <c r="A166">
        <f t="shared" si="20"/>
        <v>1421</v>
      </c>
      <c r="C166" s="1">
        <v>0.60050000000000003</v>
      </c>
      <c r="D166" s="1">
        <f t="shared" si="21"/>
        <v>0.60557142857142854</v>
      </c>
      <c r="E166" s="1">
        <f t="shared" si="22"/>
        <v>0.62783684210526314</v>
      </c>
      <c r="F166" s="1">
        <f t="shared" si="23"/>
        <v>0.62716315789473698</v>
      </c>
      <c r="G166" s="1">
        <f t="shared" si="24"/>
        <v>0.62076608187134497</v>
      </c>
      <c r="H166" s="1">
        <f t="shared" si="25"/>
        <v>-5.0714285714285046E-3</v>
      </c>
      <c r="I166" s="1">
        <f t="shared" si="26"/>
        <v>-2.2265413533834599E-2</v>
      </c>
      <c r="J166" s="1">
        <f t="shared" si="27"/>
        <v>6.7368421052615979E-4</v>
      </c>
      <c r="K166" s="1">
        <f t="shared" si="28"/>
        <v>6.3970760233920121E-3</v>
      </c>
      <c r="M166" s="2">
        <f t="shared" si="29"/>
        <v>0.59382000000000001</v>
      </c>
    </row>
    <row r="167" spans="1:13">
      <c r="A167">
        <f t="shared" si="20"/>
        <v>1422</v>
      </c>
      <c r="C167" s="1">
        <v>0.58660000000000001</v>
      </c>
      <c r="D167" s="1">
        <f t="shared" si="21"/>
        <v>0.59595714285714296</v>
      </c>
      <c r="E167" s="1">
        <f t="shared" si="22"/>
        <v>0.62818421052631579</v>
      </c>
      <c r="F167" s="1">
        <f t="shared" si="23"/>
        <v>0.62896842105263184</v>
      </c>
      <c r="G167" s="1">
        <f t="shared" si="24"/>
        <v>0.62121812865497084</v>
      </c>
      <c r="H167" s="1">
        <f t="shared" si="25"/>
        <v>-9.3571428571429527E-3</v>
      </c>
      <c r="I167" s="1">
        <f t="shared" si="26"/>
        <v>-3.2227067669172826E-2</v>
      </c>
      <c r="J167" s="1">
        <f t="shared" si="27"/>
        <v>-7.842105263160537E-4</v>
      </c>
      <c r="K167" s="1">
        <f t="shared" si="28"/>
        <v>7.7502923976610072E-3</v>
      </c>
      <c r="M167" s="2">
        <f t="shared" si="29"/>
        <v>0.60020000000000007</v>
      </c>
    </row>
    <row r="168" spans="1:13">
      <c r="A168">
        <f t="shared" si="20"/>
        <v>1423</v>
      </c>
      <c r="C168" s="1">
        <v>0.57850000000000001</v>
      </c>
      <c r="D168" s="1">
        <f t="shared" si="21"/>
        <v>0.5914571428571429</v>
      </c>
      <c r="E168" s="1">
        <f t="shared" si="22"/>
        <v>0.63243684210526308</v>
      </c>
      <c r="F168" s="1">
        <f t="shared" si="23"/>
        <v>0.63100877192982474</v>
      </c>
      <c r="G168" s="1">
        <f t="shared" si="24"/>
        <v>0.62186432748538012</v>
      </c>
      <c r="H168" s="1">
        <f t="shared" si="25"/>
        <v>-1.2957142857142889E-2</v>
      </c>
      <c r="I168" s="1">
        <f t="shared" si="26"/>
        <v>-4.0979699248120172E-2</v>
      </c>
      <c r="J168" s="1">
        <f t="shared" si="27"/>
        <v>1.428070175438334E-3</v>
      </c>
      <c r="K168" s="1">
        <f t="shared" si="28"/>
        <v>9.1444444444446216E-3</v>
      </c>
      <c r="M168" s="2">
        <f t="shared" si="29"/>
        <v>0.59364000000000006</v>
      </c>
    </row>
    <row r="169" spans="1:13">
      <c r="A169">
        <f t="shared" si="20"/>
        <v>1424</v>
      </c>
      <c r="C169" s="1">
        <v>0.62609999999999999</v>
      </c>
      <c r="D169" s="1">
        <f t="shared" si="21"/>
        <v>0.58614285714285719</v>
      </c>
      <c r="E169" s="1">
        <f t="shared" si="22"/>
        <v>0.63446315789473673</v>
      </c>
      <c r="F169" s="1">
        <f t="shared" si="23"/>
        <v>0.63200175438596506</v>
      </c>
      <c r="G169" s="1">
        <f t="shared" si="24"/>
        <v>0.62259356725146187</v>
      </c>
      <c r="H169" s="1">
        <f t="shared" si="25"/>
        <v>3.9957142857142802E-2</v>
      </c>
      <c r="I169" s="1">
        <f t="shared" si="26"/>
        <v>-4.8320300751879541E-2</v>
      </c>
      <c r="J169" s="1">
        <f t="shared" si="27"/>
        <v>2.4614035087716646E-3</v>
      </c>
      <c r="K169" s="1">
        <f t="shared" si="28"/>
        <v>9.4081871345031987E-3</v>
      </c>
      <c r="M169" s="2">
        <f t="shared" si="29"/>
        <v>0.58608000000000005</v>
      </c>
    </row>
    <row r="170" spans="1:13">
      <c r="A170">
        <f t="shared" si="20"/>
        <v>1425</v>
      </c>
      <c r="C170" s="1">
        <v>0.57650000000000001</v>
      </c>
      <c r="D170" s="1">
        <f t="shared" si="21"/>
        <v>0.60600000000000009</v>
      </c>
      <c r="E170" s="1">
        <f t="shared" si="22"/>
        <v>0.63311578947368408</v>
      </c>
      <c r="F170" s="1">
        <f t="shared" si="23"/>
        <v>0.63208947368421065</v>
      </c>
      <c r="G170" s="1">
        <f t="shared" si="24"/>
        <v>0.62286900584795324</v>
      </c>
      <c r="H170" s="1">
        <f t="shared" si="25"/>
        <v>-2.9500000000000082E-2</v>
      </c>
      <c r="I170" s="1">
        <f t="shared" si="26"/>
        <v>-2.7115789473683982E-2</v>
      </c>
      <c r="J170" s="1">
        <f t="shared" si="27"/>
        <v>1.0263157894734309E-3</v>
      </c>
      <c r="K170" s="1">
        <f t="shared" si="28"/>
        <v>9.2204678362574066E-3</v>
      </c>
      <c r="M170" s="2">
        <f t="shared" si="29"/>
        <v>0.58317999999999992</v>
      </c>
    </row>
    <row r="171" spans="1:13">
      <c r="A171">
        <f t="shared" si="20"/>
        <v>1426</v>
      </c>
      <c r="C171" s="1">
        <v>0.56269999999999998</v>
      </c>
      <c r="D171" s="1">
        <f t="shared" si="21"/>
        <v>0.62697142857142851</v>
      </c>
      <c r="E171" s="1">
        <f t="shared" si="22"/>
        <v>0.6295263157894736</v>
      </c>
      <c r="F171" s="1">
        <f t="shared" si="23"/>
        <v>0.63175263157894745</v>
      </c>
      <c r="G171" s="1">
        <f t="shared" si="24"/>
        <v>0.62395029239766076</v>
      </c>
      <c r="H171" s="1">
        <f t="shared" si="25"/>
        <v>-6.4271428571428535E-2</v>
      </c>
      <c r="I171" s="1">
        <f t="shared" si="26"/>
        <v>-2.5548872180450877E-3</v>
      </c>
      <c r="J171" s="1">
        <f t="shared" si="27"/>
        <v>-2.2263157894738539E-3</v>
      </c>
      <c r="K171" s="1">
        <f t="shared" si="28"/>
        <v>7.8023391812866993E-3</v>
      </c>
      <c r="M171" s="2">
        <f t="shared" si="29"/>
        <v>0.61537999999999993</v>
      </c>
    </row>
    <row r="172" spans="1:13">
      <c r="A172">
        <f t="shared" si="20"/>
        <v>1427</v>
      </c>
      <c r="C172" s="1">
        <v>0.57210000000000005</v>
      </c>
      <c r="D172" s="1">
        <f t="shared" si="21"/>
        <v>0.63871428571428568</v>
      </c>
      <c r="E172" s="1">
        <f t="shared" si="22"/>
        <v>0.63064210526315778</v>
      </c>
      <c r="F172" s="1">
        <f t="shared" si="23"/>
        <v>0.63194912280701754</v>
      </c>
      <c r="G172" s="1">
        <f t="shared" si="24"/>
        <v>0.62557134502923972</v>
      </c>
      <c r="H172" s="1">
        <f t="shared" si="25"/>
        <v>-6.6614285714285626E-2</v>
      </c>
      <c r="I172" s="1">
        <f t="shared" si="26"/>
        <v>8.0721804511278972E-3</v>
      </c>
      <c r="J172" s="1">
        <f t="shared" si="27"/>
        <v>-1.3070175438597564E-3</v>
      </c>
      <c r="K172" s="1">
        <f t="shared" si="28"/>
        <v>6.3777777777778155E-3</v>
      </c>
      <c r="M172" s="2">
        <f t="shared" si="29"/>
        <v>0.63684000000000007</v>
      </c>
    </row>
    <row r="173" spans="1:13">
      <c r="A173">
        <f t="shared" si="20"/>
        <v>1428</v>
      </c>
      <c r="C173" s="1">
        <v>0.73950000000000005</v>
      </c>
      <c r="D173" s="1">
        <f t="shared" si="21"/>
        <v>0.63901428571428565</v>
      </c>
      <c r="E173" s="1">
        <f t="shared" si="22"/>
        <v>0.63616842105263149</v>
      </c>
      <c r="F173" s="1">
        <f t="shared" si="23"/>
        <v>0.6324859649122806</v>
      </c>
      <c r="G173" s="1">
        <f t="shared" si="24"/>
        <v>0.62676432748538002</v>
      </c>
      <c r="H173" s="1">
        <f t="shared" si="25"/>
        <v>0.1004857142857144</v>
      </c>
      <c r="I173" s="1">
        <f t="shared" si="26"/>
        <v>2.8458646616541516E-3</v>
      </c>
      <c r="J173" s="1">
        <f t="shared" si="27"/>
        <v>3.6824561403508982E-3</v>
      </c>
      <c r="K173" s="1">
        <f t="shared" si="28"/>
        <v>5.7216374269005721E-3</v>
      </c>
      <c r="M173" s="2">
        <f t="shared" si="29"/>
        <v>0.65368000000000015</v>
      </c>
    </row>
    <row r="174" spans="1:13">
      <c r="A174">
        <f t="shared" si="20"/>
        <v>1429</v>
      </c>
      <c r="C174" s="1">
        <v>0.73340000000000005</v>
      </c>
      <c r="D174" s="1">
        <f t="shared" si="21"/>
        <v>0.65632857142857148</v>
      </c>
      <c r="E174" s="1">
        <f t="shared" si="22"/>
        <v>0.65273157894736833</v>
      </c>
      <c r="F174" s="1">
        <f t="shared" si="23"/>
        <v>0.6321526315789473</v>
      </c>
      <c r="G174" s="1">
        <f t="shared" si="24"/>
        <v>0.62753567251461984</v>
      </c>
      <c r="H174" s="1">
        <f t="shared" si="25"/>
        <v>7.7071428571428569E-2</v>
      </c>
      <c r="I174" s="1">
        <f t="shared" si="26"/>
        <v>3.596992481203154E-3</v>
      </c>
      <c r="J174" s="1">
        <f t="shared" si="27"/>
        <v>2.057894736842103E-2</v>
      </c>
      <c r="K174" s="1">
        <f t="shared" si="28"/>
        <v>4.6169590643274638E-3</v>
      </c>
      <c r="M174" s="2">
        <f t="shared" si="29"/>
        <v>0.66678000000000004</v>
      </c>
    </row>
    <row r="175" spans="1:13">
      <c r="A175">
        <f t="shared" si="20"/>
        <v>1430</v>
      </c>
      <c r="C175" s="1">
        <v>0.66070000000000007</v>
      </c>
      <c r="D175" s="1">
        <f t="shared" si="21"/>
        <v>0.67028571428571426</v>
      </c>
      <c r="E175" s="1">
        <f t="shared" si="22"/>
        <v>0.65884736842105263</v>
      </c>
      <c r="F175" s="1">
        <f t="shared" si="23"/>
        <v>0.63178245614035089</v>
      </c>
      <c r="G175" s="1">
        <f t="shared" si="24"/>
        <v>0.62873040935672497</v>
      </c>
      <c r="H175" s="1">
        <f t="shared" si="25"/>
        <v>-9.5857142857141975E-3</v>
      </c>
      <c r="I175" s="1">
        <f t="shared" si="26"/>
        <v>1.1438345864661636E-2</v>
      </c>
      <c r="J175" s="1">
        <f t="shared" si="27"/>
        <v>2.7064912280701736E-2</v>
      </c>
      <c r="K175" s="1">
        <f t="shared" si="28"/>
        <v>3.0520467836259169E-3</v>
      </c>
      <c r="M175" s="2">
        <f t="shared" si="29"/>
        <v>0.69190000000000007</v>
      </c>
    </row>
    <row r="176" spans="1:13">
      <c r="A176">
        <f t="shared" si="20"/>
        <v>1431</v>
      </c>
      <c r="C176" s="1">
        <v>0.62819999999999998</v>
      </c>
      <c r="D176" s="1">
        <f t="shared" si="21"/>
        <v>0.67972857142857157</v>
      </c>
      <c r="E176" s="1">
        <f t="shared" si="22"/>
        <v>0.65900000000000003</v>
      </c>
      <c r="F176" s="1">
        <f t="shared" si="23"/>
        <v>0.63158596491228081</v>
      </c>
      <c r="G176" s="1">
        <f t="shared" si="24"/>
        <v>0.62985380116959044</v>
      </c>
      <c r="H176" s="1">
        <f t="shared" si="25"/>
        <v>-5.152857142857159E-2</v>
      </c>
      <c r="I176" s="1">
        <f t="shared" si="26"/>
        <v>2.0728571428571541E-2</v>
      </c>
      <c r="J176" s="1">
        <f t="shared" si="27"/>
        <v>2.7414035087719224E-2</v>
      </c>
      <c r="K176" s="1">
        <f t="shared" si="28"/>
        <v>1.7321637426903624E-3</v>
      </c>
      <c r="M176" s="2">
        <f t="shared" si="29"/>
        <v>0.67608000000000001</v>
      </c>
    </row>
    <row r="177" spans="1:13">
      <c r="A177">
        <f t="shared" si="20"/>
        <v>1432</v>
      </c>
      <c r="C177" s="1">
        <v>0.69769999999999999</v>
      </c>
      <c r="D177" s="1">
        <f t="shared" si="21"/>
        <v>0.66458571428571422</v>
      </c>
      <c r="E177" s="1">
        <f t="shared" si="22"/>
        <v>0.65997368421052638</v>
      </c>
      <c r="F177" s="1">
        <f t="shared" si="23"/>
        <v>0.63360877192982468</v>
      </c>
      <c r="G177" s="1">
        <f t="shared" si="24"/>
        <v>0.63049649122807006</v>
      </c>
      <c r="H177" s="1">
        <f t="shared" si="25"/>
        <v>3.3114285714285763E-2</v>
      </c>
      <c r="I177" s="1">
        <f t="shared" si="26"/>
        <v>4.6120300751878451E-3</v>
      </c>
      <c r="J177" s="1">
        <f t="shared" si="27"/>
        <v>2.6364912280701702E-2</v>
      </c>
      <c r="K177" s="1">
        <f t="shared" si="28"/>
        <v>3.1122807017546217E-3</v>
      </c>
      <c r="M177" s="2">
        <f t="shared" si="29"/>
        <v>0.65703999999999996</v>
      </c>
    </row>
    <row r="178" spans="1:13">
      <c r="A178">
        <f t="shared" ref="A178:A241" si="30">A177+1</f>
        <v>1433</v>
      </c>
      <c r="C178" s="1">
        <v>0.66039999999999999</v>
      </c>
      <c r="D178" s="1">
        <f t="shared" si="21"/>
        <v>0.65128571428571436</v>
      </c>
      <c r="E178" s="1">
        <f t="shared" si="22"/>
        <v>0.66206315789473691</v>
      </c>
      <c r="F178" s="1">
        <f t="shared" si="23"/>
        <v>0.63575438596491229</v>
      </c>
      <c r="G178" s="1">
        <f t="shared" si="24"/>
        <v>0.63119239766081858</v>
      </c>
      <c r="H178" s="1">
        <f t="shared" si="25"/>
        <v>9.1142857142856304E-3</v>
      </c>
      <c r="I178" s="1">
        <f t="shared" si="26"/>
        <v>-1.0777443609022552E-2</v>
      </c>
      <c r="J178" s="1">
        <f t="shared" si="27"/>
        <v>2.6308771929824615E-2</v>
      </c>
      <c r="K178" s="1">
        <f t="shared" si="28"/>
        <v>4.5619883040937115E-3</v>
      </c>
      <c r="M178" s="2">
        <f t="shared" si="29"/>
        <v>0.65159999999999996</v>
      </c>
    </row>
    <row r="179" spans="1:13">
      <c r="A179">
        <f t="shared" si="30"/>
        <v>1434</v>
      </c>
      <c r="C179" s="1">
        <v>0.63819999999999999</v>
      </c>
      <c r="D179" s="1">
        <f t="shared" si="21"/>
        <v>0.66387142857142856</v>
      </c>
      <c r="E179" s="1">
        <f t="shared" si="22"/>
        <v>0.66140526315789483</v>
      </c>
      <c r="F179" s="1">
        <f t="shared" si="23"/>
        <v>0.63648421052631587</v>
      </c>
      <c r="G179" s="1">
        <f t="shared" si="24"/>
        <v>0.63255847953216349</v>
      </c>
      <c r="H179" s="1">
        <f t="shared" si="25"/>
        <v>-2.5671428571428567E-2</v>
      </c>
      <c r="I179" s="1">
        <f t="shared" si="26"/>
        <v>2.4661654135337274E-3</v>
      </c>
      <c r="J179" s="1">
        <f t="shared" si="27"/>
        <v>2.4921052631578955E-2</v>
      </c>
      <c r="K179" s="1">
        <f t="shared" si="28"/>
        <v>3.9257309941523877E-3</v>
      </c>
      <c r="M179" s="2">
        <f t="shared" si="29"/>
        <v>0.65401999999999993</v>
      </c>
    </row>
    <row r="180" spans="1:13">
      <c r="A180">
        <f t="shared" si="30"/>
        <v>1435</v>
      </c>
      <c r="C180" s="1">
        <v>0.63350000000000006</v>
      </c>
      <c r="D180" s="1">
        <f t="shared" si="21"/>
        <v>0.70397142857142847</v>
      </c>
      <c r="E180" s="1">
        <f t="shared" si="22"/>
        <v>0.66176842105263167</v>
      </c>
      <c r="F180" s="1">
        <f t="shared" si="23"/>
        <v>0.63649473684210511</v>
      </c>
      <c r="G180" s="1">
        <f t="shared" si="24"/>
        <v>0.63387076023391797</v>
      </c>
      <c r="H180" s="1">
        <f t="shared" si="25"/>
        <v>-7.0471428571428407E-2</v>
      </c>
      <c r="I180" s="1">
        <f t="shared" si="26"/>
        <v>4.2203007518796798E-2</v>
      </c>
      <c r="J180" s="1">
        <f t="shared" si="27"/>
        <v>2.5273684210526559E-2</v>
      </c>
      <c r="K180" s="1">
        <f t="shared" si="28"/>
        <v>2.6239766081871396E-3</v>
      </c>
      <c r="M180" s="2">
        <f t="shared" si="29"/>
        <v>0.66424000000000005</v>
      </c>
    </row>
    <row r="181" spans="1:13">
      <c r="A181">
        <f t="shared" si="30"/>
        <v>1436</v>
      </c>
      <c r="C181" s="1">
        <v>0.64029999999999998</v>
      </c>
      <c r="D181" s="1">
        <f t="shared" si="21"/>
        <v>0.70794285714285721</v>
      </c>
      <c r="E181" s="1">
        <f t="shared" si="22"/>
        <v>0.66801578947368423</v>
      </c>
      <c r="F181" s="1">
        <f t="shared" si="23"/>
        <v>0.63672982456140348</v>
      </c>
      <c r="G181" s="1">
        <f t="shared" si="24"/>
        <v>0.6343251461988304</v>
      </c>
      <c r="H181" s="1">
        <f t="shared" si="25"/>
        <v>-6.7642857142857227E-2</v>
      </c>
      <c r="I181" s="1">
        <f t="shared" si="26"/>
        <v>3.9927067669172978E-2</v>
      </c>
      <c r="J181" s="1">
        <f t="shared" si="27"/>
        <v>3.128596491228075E-2</v>
      </c>
      <c r="K181" s="1">
        <f t="shared" si="28"/>
        <v>2.4046783625730761E-3</v>
      </c>
      <c r="M181" s="2">
        <f t="shared" si="29"/>
        <v>0.71394000000000002</v>
      </c>
    </row>
    <row r="182" spans="1:13">
      <c r="A182">
        <f t="shared" si="30"/>
        <v>1437</v>
      </c>
      <c r="C182" s="1">
        <v>0.74880000000000002</v>
      </c>
      <c r="D182" s="1">
        <f t="shared" si="21"/>
        <v>0.69979999999999998</v>
      </c>
      <c r="E182" s="1">
        <f t="shared" si="22"/>
        <v>0.67121578947368421</v>
      </c>
      <c r="F182" s="1">
        <f t="shared" si="23"/>
        <v>0.63568596491228069</v>
      </c>
      <c r="G182" s="1">
        <f t="shared" si="24"/>
        <v>0.63380935672514604</v>
      </c>
      <c r="H182" s="1">
        <f t="shared" si="25"/>
        <v>4.9000000000000044E-2</v>
      </c>
      <c r="I182" s="1">
        <f t="shared" si="26"/>
        <v>2.8584210526315768E-2</v>
      </c>
      <c r="J182" s="1">
        <f t="shared" si="27"/>
        <v>3.5529824561403522E-2</v>
      </c>
      <c r="K182" s="1">
        <f t="shared" si="28"/>
        <v>1.8766081871346429E-3</v>
      </c>
      <c r="M182" s="2">
        <f t="shared" si="29"/>
        <v>0.73140000000000005</v>
      </c>
    </row>
    <row r="183" spans="1:13">
      <c r="A183">
        <f t="shared" si="30"/>
        <v>1438</v>
      </c>
      <c r="C183" s="1">
        <v>0.90890000000000004</v>
      </c>
      <c r="D183" s="1">
        <f t="shared" si="21"/>
        <v>0.69507142857142856</v>
      </c>
      <c r="E183" s="1">
        <f t="shared" si="22"/>
        <v>0.6654526315789473</v>
      </c>
      <c r="F183" s="1">
        <f t="shared" si="23"/>
        <v>0.63442280701754394</v>
      </c>
      <c r="G183" s="1">
        <f t="shared" si="24"/>
        <v>0.63354327485380113</v>
      </c>
      <c r="H183" s="1">
        <f t="shared" si="25"/>
        <v>0.21382857142857148</v>
      </c>
      <c r="I183" s="1">
        <f t="shared" si="26"/>
        <v>2.9618796992481267E-2</v>
      </c>
      <c r="J183" s="1">
        <f t="shared" si="27"/>
        <v>3.1029824561403352E-2</v>
      </c>
      <c r="K183" s="1">
        <f t="shared" si="28"/>
        <v>8.7953216374281329E-4</v>
      </c>
      <c r="M183" s="2">
        <f t="shared" si="29"/>
        <v>0.72538000000000014</v>
      </c>
    </row>
    <row r="184" spans="1:13">
      <c r="A184">
        <f t="shared" si="30"/>
        <v>1439</v>
      </c>
      <c r="C184" s="1">
        <v>0.72550000000000003</v>
      </c>
      <c r="D184" s="1">
        <f t="shared" si="21"/>
        <v>0.69288571428571433</v>
      </c>
      <c r="E184" s="1">
        <f t="shared" si="22"/>
        <v>0.65996842105263165</v>
      </c>
      <c r="F184" s="1">
        <f t="shared" si="23"/>
        <v>0.63500877192982463</v>
      </c>
      <c r="G184" s="1">
        <f t="shared" si="24"/>
        <v>0.63410701754385945</v>
      </c>
      <c r="H184" s="1">
        <f t="shared" si="25"/>
        <v>3.2614285714285707E-2</v>
      </c>
      <c r="I184" s="1">
        <f t="shared" si="26"/>
        <v>3.2917293233082678E-2</v>
      </c>
      <c r="J184" s="1">
        <f t="shared" si="27"/>
        <v>2.4959649122807015E-2</v>
      </c>
      <c r="K184" s="1">
        <f t="shared" si="28"/>
        <v>9.0175438596518109E-4</v>
      </c>
      <c r="M184" s="2">
        <f t="shared" si="29"/>
        <v>0.7183400000000002</v>
      </c>
    </row>
    <row r="185" spans="1:13">
      <c r="A185">
        <f t="shared" si="30"/>
        <v>1440</v>
      </c>
      <c r="C185" s="1">
        <v>0.60340000000000005</v>
      </c>
      <c r="D185" s="1">
        <f t="shared" si="21"/>
        <v>0.68907142857142867</v>
      </c>
      <c r="E185" s="1">
        <f t="shared" si="22"/>
        <v>0.65747368421052632</v>
      </c>
      <c r="F185" s="1">
        <f t="shared" si="23"/>
        <v>0.63591929824561411</v>
      </c>
      <c r="G185" s="1">
        <f t="shared" si="24"/>
        <v>0.63455789473684199</v>
      </c>
      <c r="H185" s="1">
        <f t="shared" si="25"/>
        <v>-8.5671428571428621E-2</v>
      </c>
      <c r="I185" s="1">
        <f t="shared" si="26"/>
        <v>3.1597744360902347E-2</v>
      </c>
      <c r="J185" s="1">
        <f t="shared" si="27"/>
        <v>2.1554385964912215E-2</v>
      </c>
      <c r="K185" s="1">
        <f t="shared" si="28"/>
        <v>1.3614035087721188E-3</v>
      </c>
      <c r="M185" s="2">
        <f t="shared" si="29"/>
        <v>0.69222000000000006</v>
      </c>
    </row>
    <row r="186" spans="1:13">
      <c r="A186">
        <f t="shared" si="30"/>
        <v>1441</v>
      </c>
      <c r="C186" s="1">
        <v>0.60510000000000008</v>
      </c>
      <c r="D186" s="1">
        <f t="shared" si="21"/>
        <v>0.66544285714285711</v>
      </c>
      <c r="E186" s="1">
        <f t="shared" si="22"/>
        <v>0.65992105263157885</v>
      </c>
      <c r="F186" s="1">
        <f t="shared" si="23"/>
        <v>0.63636315789473696</v>
      </c>
      <c r="G186" s="1">
        <f t="shared" si="24"/>
        <v>0.63520760233918117</v>
      </c>
      <c r="H186" s="1">
        <f t="shared" si="25"/>
        <v>-6.0342857142857032E-2</v>
      </c>
      <c r="I186" s="1">
        <f t="shared" si="26"/>
        <v>5.521804511278261E-3</v>
      </c>
      <c r="J186" s="1">
        <f t="shared" si="27"/>
        <v>2.3557894736841889E-2</v>
      </c>
      <c r="K186" s="1">
        <f t="shared" si="28"/>
        <v>1.1555555555557984E-3</v>
      </c>
      <c r="M186" s="2">
        <f t="shared" si="29"/>
        <v>0.63315999999999995</v>
      </c>
    </row>
    <row r="187" spans="1:13">
      <c r="A187">
        <f t="shared" si="30"/>
        <v>1442</v>
      </c>
      <c r="C187" s="1">
        <v>0.61820000000000008</v>
      </c>
      <c r="D187" s="1">
        <f t="shared" si="21"/>
        <v>0.63294285714285714</v>
      </c>
      <c r="E187" s="1">
        <f t="shared" si="22"/>
        <v>0.65735789473684225</v>
      </c>
      <c r="F187" s="1">
        <f t="shared" si="23"/>
        <v>0.63690000000000024</v>
      </c>
      <c r="G187" s="1">
        <f t="shared" si="24"/>
        <v>0.63680935672514594</v>
      </c>
      <c r="H187" s="1">
        <f t="shared" si="25"/>
        <v>-1.4742857142857058E-2</v>
      </c>
      <c r="I187" s="1">
        <f t="shared" si="26"/>
        <v>-2.4415037593985112E-2</v>
      </c>
      <c r="J187" s="1">
        <f t="shared" si="27"/>
        <v>2.0457894736842008E-2</v>
      </c>
      <c r="K187" s="1">
        <f t="shared" si="28"/>
        <v>9.0643274854307343E-5</v>
      </c>
      <c r="M187" s="2">
        <f t="shared" si="29"/>
        <v>0.60474000000000006</v>
      </c>
    </row>
    <row r="188" spans="1:13">
      <c r="A188">
        <f t="shared" si="30"/>
        <v>1443</v>
      </c>
      <c r="C188" s="1">
        <v>0.61360000000000003</v>
      </c>
      <c r="D188" s="1">
        <f t="shared" si="21"/>
        <v>0.61971428571428577</v>
      </c>
      <c r="E188" s="1">
        <f t="shared" si="22"/>
        <v>0.65548947368421051</v>
      </c>
      <c r="F188" s="1">
        <f t="shared" si="23"/>
        <v>0.63731929824561417</v>
      </c>
      <c r="G188" s="1">
        <f t="shared" si="24"/>
        <v>0.63758888888888865</v>
      </c>
      <c r="H188" s="1">
        <f t="shared" si="25"/>
        <v>-6.1142857142857387E-3</v>
      </c>
      <c r="I188" s="1">
        <f t="shared" si="26"/>
        <v>-3.5775187969924738E-2</v>
      </c>
      <c r="J188" s="1">
        <f t="shared" si="27"/>
        <v>1.8170175438596337E-2</v>
      </c>
      <c r="K188" s="1">
        <f t="shared" si="28"/>
        <v>-2.6959064327447546E-4</v>
      </c>
      <c r="M188" s="2">
        <f t="shared" si="29"/>
        <v>0.62034</v>
      </c>
    </row>
    <row r="189" spans="1:13">
      <c r="A189">
        <f t="shared" si="30"/>
        <v>1444</v>
      </c>
      <c r="C189" s="1">
        <v>0.58340000000000003</v>
      </c>
      <c r="D189" s="1">
        <f t="shared" si="21"/>
        <v>0.6235142857142858</v>
      </c>
      <c r="E189" s="1">
        <f t="shared" si="22"/>
        <v>0.65455789473684223</v>
      </c>
      <c r="F189" s="1">
        <f t="shared" si="23"/>
        <v>0.63589122807017562</v>
      </c>
      <c r="G189" s="1">
        <f t="shared" si="24"/>
        <v>0.6385783625730993</v>
      </c>
      <c r="H189" s="1">
        <f t="shared" si="25"/>
        <v>-4.0114285714285769E-2</v>
      </c>
      <c r="I189" s="1">
        <f t="shared" si="26"/>
        <v>-3.1043609022556429E-2</v>
      </c>
      <c r="J189" s="1">
        <f t="shared" si="27"/>
        <v>1.8666666666666609E-2</v>
      </c>
      <c r="K189" s="1">
        <f t="shared" si="28"/>
        <v>-2.6871345029236826E-3</v>
      </c>
      <c r="M189" s="2">
        <f t="shared" si="29"/>
        <v>0.62590000000000001</v>
      </c>
    </row>
    <row r="190" spans="1:13">
      <c r="A190">
        <f t="shared" si="30"/>
        <v>1445</v>
      </c>
      <c r="C190" s="1">
        <v>0.68140000000000001</v>
      </c>
      <c r="D190" s="1">
        <f t="shared" si="21"/>
        <v>0.62695714285714288</v>
      </c>
      <c r="E190" s="1">
        <f t="shared" si="22"/>
        <v>0.65190000000000003</v>
      </c>
      <c r="F190" s="1">
        <f t="shared" si="23"/>
        <v>0.63381052631578971</v>
      </c>
      <c r="G190" s="1">
        <f t="shared" si="24"/>
        <v>0.63916257309941504</v>
      </c>
      <c r="H190" s="1">
        <f t="shared" si="25"/>
        <v>5.4442857142857126E-2</v>
      </c>
      <c r="I190" s="1">
        <f t="shared" si="26"/>
        <v>-2.4942857142857155E-2</v>
      </c>
      <c r="J190" s="1">
        <f t="shared" si="27"/>
        <v>1.8089473684210322E-2</v>
      </c>
      <c r="K190" s="1">
        <f t="shared" si="28"/>
        <v>-5.3520467836253305E-3</v>
      </c>
      <c r="M190" s="2">
        <f t="shared" si="29"/>
        <v>0.62826000000000004</v>
      </c>
    </row>
    <row r="191" spans="1:13">
      <c r="A191">
        <f t="shared" si="30"/>
        <v>1446</v>
      </c>
      <c r="C191" s="1">
        <v>0.63290000000000002</v>
      </c>
      <c r="D191" s="1">
        <f t="shared" si="21"/>
        <v>0.62625714285714285</v>
      </c>
      <c r="E191" s="1">
        <f t="shared" si="22"/>
        <v>0.65027894736842118</v>
      </c>
      <c r="F191" s="1">
        <f t="shared" si="23"/>
        <v>0.6335456140350878</v>
      </c>
      <c r="G191" s="1">
        <f t="shared" si="24"/>
        <v>0.63991988304093561</v>
      </c>
      <c r="H191" s="1">
        <f t="shared" si="25"/>
        <v>6.6428571428571725E-3</v>
      </c>
      <c r="I191" s="1">
        <f t="shared" si="26"/>
        <v>-2.4021804511278333E-2</v>
      </c>
      <c r="J191" s="1">
        <f t="shared" si="27"/>
        <v>1.6733333333333378E-2</v>
      </c>
      <c r="K191" s="1">
        <f t="shared" si="28"/>
        <v>-6.3742690058478102E-3</v>
      </c>
      <c r="M191" s="2">
        <f t="shared" si="29"/>
        <v>0.63138000000000005</v>
      </c>
    </row>
    <row r="192" spans="1:13">
      <c r="A192">
        <f t="shared" si="30"/>
        <v>1447</v>
      </c>
      <c r="C192" s="1">
        <v>0.63</v>
      </c>
      <c r="D192" s="1">
        <f t="shared" si="21"/>
        <v>0.63498571428571438</v>
      </c>
      <c r="E192" s="1">
        <f t="shared" si="22"/>
        <v>0.64276315789473693</v>
      </c>
      <c r="F192" s="1">
        <f t="shared" si="23"/>
        <v>0.63303859649122818</v>
      </c>
      <c r="G192" s="1">
        <f t="shared" si="24"/>
        <v>0.64032748538011663</v>
      </c>
      <c r="H192" s="1">
        <f t="shared" si="25"/>
        <v>-4.985714285714371E-3</v>
      </c>
      <c r="I192" s="1">
        <f t="shared" si="26"/>
        <v>-7.7774436090225496E-3</v>
      </c>
      <c r="J192" s="1">
        <f t="shared" si="27"/>
        <v>9.7245614035087469E-3</v>
      </c>
      <c r="K192" s="1">
        <f t="shared" si="28"/>
        <v>-7.2888888888884562E-3</v>
      </c>
      <c r="M192" s="2">
        <f t="shared" si="29"/>
        <v>0.63736000000000004</v>
      </c>
    </row>
    <row r="193" spans="1:13">
      <c r="A193">
        <f t="shared" si="30"/>
        <v>1448</v>
      </c>
      <c r="C193" s="1">
        <v>0.62919999999999998</v>
      </c>
      <c r="D193" s="1">
        <f t="shared" si="21"/>
        <v>0.64435714285714296</v>
      </c>
      <c r="E193" s="1">
        <f t="shared" si="22"/>
        <v>0.62834210526315781</v>
      </c>
      <c r="F193" s="1">
        <f t="shared" si="23"/>
        <v>0.63320350877192977</v>
      </c>
      <c r="G193" s="1">
        <f t="shared" si="24"/>
        <v>0.64049883040935651</v>
      </c>
      <c r="H193" s="1">
        <f t="shared" si="25"/>
        <v>-1.515714285714298E-2</v>
      </c>
      <c r="I193" s="1">
        <f t="shared" si="26"/>
        <v>1.6015037593985149E-2</v>
      </c>
      <c r="J193" s="1">
        <f t="shared" si="27"/>
        <v>-4.8614035087719554E-3</v>
      </c>
      <c r="K193" s="1">
        <f t="shared" si="28"/>
        <v>-7.2953216374267438E-3</v>
      </c>
      <c r="M193" s="2">
        <f t="shared" si="29"/>
        <v>0.63602000000000003</v>
      </c>
    </row>
    <row r="194" spans="1:13">
      <c r="A194">
        <f t="shared" si="30"/>
        <v>1449</v>
      </c>
      <c r="C194" s="1">
        <v>0.61330000000000007</v>
      </c>
      <c r="D194" s="1">
        <f t="shared" si="21"/>
        <v>0.63628571428571434</v>
      </c>
      <c r="E194" s="1">
        <f t="shared" si="22"/>
        <v>0.62287894736842109</v>
      </c>
      <c r="F194" s="1">
        <f t="shared" si="23"/>
        <v>0.6339280701754384</v>
      </c>
      <c r="G194" s="1">
        <f t="shared" si="24"/>
        <v>0.64042982456140329</v>
      </c>
      <c r="H194" s="1">
        <f t="shared" si="25"/>
        <v>-2.2985714285714276E-2</v>
      </c>
      <c r="I194" s="1">
        <f t="shared" si="26"/>
        <v>1.3406766917293256E-2</v>
      </c>
      <c r="J194" s="1">
        <f t="shared" si="27"/>
        <v>-1.1049122807017309E-2</v>
      </c>
      <c r="K194" s="1">
        <f t="shared" si="28"/>
        <v>-6.5017543859648974E-3</v>
      </c>
      <c r="M194" s="2">
        <f t="shared" si="29"/>
        <v>0.63924000000000003</v>
      </c>
    </row>
    <row r="195" spans="1:13">
      <c r="A195">
        <f t="shared" si="30"/>
        <v>1450</v>
      </c>
      <c r="C195" s="1">
        <v>0.67470000000000008</v>
      </c>
      <c r="D195" s="1">
        <f t="shared" si="21"/>
        <v>0.6345142857142857</v>
      </c>
      <c r="E195" s="1">
        <f t="shared" si="22"/>
        <v>0.623284210526316</v>
      </c>
      <c r="F195" s="1">
        <f t="shared" si="23"/>
        <v>0.63517543859649117</v>
      </c>
      <c r="G195" s="1">
        <f t="shared" si="24"/>
        <v>0.6412339181286546</v>
      </c>
      <c r="H195" s="1">
        <f t="shared" si="25"/>
        <v>4.018571428571438E-2</v>
      </c>
      <c r="I195" s="1">
        <f t="shared" si="26"/>
        <v>1.1230075187969701E-2</v>
      </c>
      <c r="J195" s="1">
        <f t="shared" si="27"/>
        <v>-1.1891228070175175E-2</v>
      </c>
      <c r="K195" s="1">
        <f t="shared" si="28"/>
        <v>-6.0584795321634299E-3</v>
      </c>
      <c r="M195" s="2">
        <f t="shared" si="29"/>
        <v>0.63822000000000012</v>
      </c>
    </row>
    <row r="196" spans="1:13">
      <c r="A196">
        <f t="shared" si="30"/>
        <v>1451</v>
      </c>
      <c r="C196" s="1">
        <v>0.64900000000000002</v>
      </c>
      <c r="D196" s="1">
        <f t="shared" si="21"/>
        <v>0.62780000000000002</v>
      </c>
      <c r="E196" s="1">
        <f t="shared" si="22"/>
        <v>0.62680526315789487</v>
      </c>
      <c r="F196" s="1">
        <f t="shared" si="23"/>
        <v>0.63613157894736838</v>
      </c>
      <c r="G196" s="1">
        <f t="shared" si="24"/>
        <v>0.6425385964912278</v>
      </c>
      <c r="H196" s="1">
        <f t="shared" si="25"/>
        <v>2.1199999999999997E-2</v>
      </c>
      <c r="I196" s="1">
        <f t="shared" si="26"/>
        <v>9.9473684210515945E-4</v>
      </c>
      <c r="J196" s="1">
        <f t="shared" si="27"/>
        <v>-9.326315789473516E-3</v>
      </c>
      <c r="K196" s="1">
        <f t="shared" si="28"/>
        <v>-6.4070175438594168E-3</v>
      </c>
      <c r="M196" s="2">
        <f t="shared" si="29"/>
        <v>0.63648000000000005</v>
      </c>
    </row>
    <row r="197" spans="1:13">
      <c r="A197">
        <f t="shared" si="30"/>
        <v>1452</v>
      </c>
      <c r="C197" s="1">
        <v>0.62490000000000001</v>
      </c>
      <c r="D197" s="1">
        <f t="shared" si="21"/>
        <v>0.62498571428571437</v>
      </c>
      <c r="E197" s="1">
        <f t="shared" si="22"/>
        <v>0.63023684210526332</v>
      </c>
      <c r="F197" s="1">
        <f t="shared" si="23"/>
        <v>0.63761578947368425</v>
      </c>
      <c r="G197" s="1">
        <f t="shared" si="24"/>
        <v>0.64281754385964895</v>
      </c>
      <c r="H197" s="1">
        <f t="shared" si="25"/>
        <v>-8.5714285714355576E-5</v>
      </c>
      <c r="I197" s="1">
        <f t="shared" si="26"/>
        <v>-5.2511278195489508E-3</v>
      </c>
      <c r="J197" s="1">
        <f t="shared" si="27"/>
        <v>-7.3789473684209295E-3</v>
      </c>
      <c r="K197" s="1">
        <f t="shared" si="28"/>
        <v>-5.2017543859647075E-3</v>
      </c>
      <c r="M197" s="2">
        <f t="shared" si="29"/>
        <v>0.63041999999999998</v>
      </c>
    </row>
    <row r="198" spans="1:13">
      <c r="A198">
        <f t="shared" si="30"/>
        <v>1453</v>
      </c>
      <c r="C198" s="1">
        <v>0.62050000000000005</v>
      </c>
      <c r="D198" s="1">
        <f t="shared" si="21"/>
        <v>0.62394285714285724</v>
      </c>
      <c r="E198" s="1">
        <f t="shared" si="22"/>
        <v>0.62798421052631592</v>
      </c>
      <c r="F198" s="1">
        <f t="shared" si="23"/>
        <v>0.63967543859649123</v>
      </c>
      <c r="G198" s="1">
        <f t="shared" si="24"/>
        <v>0.64302339181286539</v>
      </c>
      <c r="H198" s="1">
        <f t="shared" si="25"/>
        <v>-3.4428571428571919E-3</v>
      </c>
      <c r="I198" s="1">
        <f t="shared" si="26"/>
        <v>-4.041353383458679E-3</v>
      </c>
      <c r="J198" s="1">
        <f t="shared" si="27"/>
        <v>-1.1691228070175308E-2</v>
      </c>
      <c r="K198" s="1">
        <f t="shared" si="28"/>
        <v>-3.3479532163741554E-3</v>
      </c>
      <c r="M198" s="2">
        <f t="shared" si="29"/>
        <v>0.61738000000000004</v>
      </c>
    </row>
    <row r="199" spans="1:13">
      <c r="A199">
        <f t="shared" si="30"/>
        <v>1454</v>
      </c>
      <c r="C199" s="1">
        <v>0.58299999999999996</v>
      </c>
      <c r="D199" s="1">
        <f t="shared" si="21"/>
        <v>0.61825714285714284</v>
      </c>
      <c r="E199" s="1">
        <f t="shared" si="22"/>
        <v>0.62723157894736858</v>
      </c>
      <c r="F199" s="1">
        <f t="shared" si="23"/>
        <v>0.64357894736842092</v>
      </c>
      <c r="G199" s="1">
        <f t="shared" si="24"/>
        <v>0.64310467836257301</v>
      </c>
      <c r="H199" s="1">
        <f t="shared" si="25"/>
        <v>-3.5257142857142876E-2</v>
      </c>
      <c r="I199" s="1">
        <f t="shared" si="26"/>
        <v>-8.9744360902257458E-3</v>
      </c>
      <c r="J199" s="1">
        <f t="shared" si="27"/>
        <v>-1.6347368421052333E-2</v>
      </c>
      <c r="K199" s="1">
        <f t="shared" si="28"/>
        <v>4.7426900584790488E-4</v>
      </c>
      <c r="M199" s="2">
        <f t="shared" si="29"/>
        <v>0.60877999999999999</v>
      </c>
    </row>
    <row r="200" spans="1:13">
      <c r="A200">
        <f t="shared" si="30"/>
        <v>1455</v>
      </c>
      <c r="C200" s="1">
        <v>0.60950000000000004</v>
      </c>
      <c r="D200" s="1">
        <f t="shared" si="21"/>
        <v>0.61435714285714282</v>
      </c>
      <c r="E200" s="1">
        <f t="shared" si="22"/>
        <v>0.62291578947368431</v>
      </c>
      <c r="F200" s="1">
        <f t="shared" si="23"/>
        <v>0.6458105263157895</v>
      </c>
      <c r="G200" s="1">
        <f t="shared" si="24"/>
        <v>0.64214152046783612</v>
      </c>
      <c r="H200" s="1">
        <f t="shared" si="25"/>
        <v>-4.8571428571427822E-3</v>
      </c>
      <c r="I200" s="1">
        <f t="shared" si="26"/>
        <v>-8.5586466165414876E-3</v>
      </c>
      <c r="J200" s="1">
        <f t="shared" si="27"/>
        <v>-2.289473684210519E-2</v>
      </c>
      <c r="K200" s="1">
        <f t="shared" si="28"/>
        <v>3.6690058479533771E-3</v>
      </c>
      <c r="M200" s="2">
        <f t="shared" si="29"/>
        <v>0.61077999999999999</v>
      </c>
    </row>
    <row r="201" spans="1:13">
      <c r="A201">
        <f t="shared" si="30"/>
        <v>1456</v>
      </c>
      <c r="C201" s="1">
        <v>0.60599999999999998</v>
      </c>
      <c r="D201" s="1">
        <f t="shared" si="21"/>
        <v>0.6123857142857142</v>
      </c>
      <c r="E201" s="1">
        <f t="shared" si="22"/>
        <v>0.62206315789473687</v>
      </c>
      <c r="F201" s="1">
        <f t="shared" si="23"/>
        <v>0.64666140350877199</v>
      </c>
      <c r="G201" s="1">
        <f t="shared" si="24"/>
        <v>0.64249122807017534</v>
      </c>
      <c r="H201" s="1">
        <f t="shared" si="25"/>
        <v>-6.3857142857142168E-3</v>
      </c>
      <c r="I201" s="1">
        <f t="shared" si="26"/>
        <v>-9.6774436090226734E-3</v>
      </c>
      <c r="J201" s="1">
        <f t="shared" si="27"/>
        <v>-2.4598245614035119E-2</v>
      </c>
      <c r="K201" s="1">
        <f t="shared" si="28"/>
        <v>4.1701754385966572E-3</v>
      </c>
      <c r="M201" s="2">
        <f t="shared" si="29"/>
        <v>0.61102000000000001</v>
      </c>
    </row>
    <row r="202" spans="1:13">
      <c r="A202">
        <f t="shared" si="30"/>
        <v>1457</v>
      </c>
      <c r="C202" s="1">
        <v>0.63490000000000002</v>
      </c>
      <c r="D202" s="1">
        <f t="shared" ref="D202:D265" si="31">AVERAGE(C199:C205)</f>
        <v>0.61974285714285704</v>
      </c>
      <c r="E202" s="1">
        <f t="shared" ref="E202:E265" si="32">AVERAGE(C193:C211)</f>
        <v>0.62184210526315797</v>
      </c>
      <c r="F202" s="1">
        <f t="shared" ref="F202:F265" si="33">AVERAGE(C174:C230)</f>
        <v>0.64412982456140355</v>
      </c>
      <c r="G202" s="1">
        <f t="shared" ref="G202:G265" si="34">AVERAGE(C117:C287)</f>
        <v>0.64344853801169599</v>
      </c>
      <c r="H202" s="1">
        <f t="shared" ref="H202:H265" si="35">C202-D202</f>
        <v>1.515714285714298E-2</v>
      </c>
      <c r="I202" s="1">
        <f t="shared" ref="I202:I265" si="36">D202-E202</f>
        <v>-2.0992481203009339E-3</v>
      </c>
      <c r="J202" s="1">
        <f t="shared" ref="J202:J265" si="37">E202-F202</f>
        <v>-2.2287719298245579E-2</v>
      </c>
      <c r="K202" s="1">
        <f t="shared" ref="K202:K265" si="38">F202-G202</f>
        <v>6.8128654970756042E-4</v>
      </c>
      <c r="M202" s="2">
        <f t="shared" si="29"/>
        <v>0.61664000000000008</v>
      </c>
    </row>
    <row r="203" spans="1:13">
      <c r="A203">
        <f t="shared" si="30"/>
        <v>1458</v>
      </c>
      <c r="C203" s="1">
        <v>0.62170000000000003</v>
      </c>
      <c r="D203" s="1">
        <f t="shared" si="31"/>
        <v>0.63408571428571425</v>
      </c>
      <c r="E203" s="1">
        <f t="shared" si="32"/>
        <v>0.62173684210526314</v>
      </c>
      <c r="F203" s="1">
        <f t="shared" si="33"/>
        <v>0.64223508771929827</v>
      </c>
      <c r="G203" s="1">
        <f t="shared" si="34"/>
        <v>0.64447953216374254</v>
      </c>
      <c r="H203" s="1">
        <f t="shared" si="35"/>
        <v>-1.2385714285714222E-2</v>
      </c>
      <c r="I203" s="1">
        <f t="shared" si="36"/>
        <v>1.2348872180451109E-2</v>
      </c>
      <c r="J203" s="1">
        <f t="shared" si="37"/>
        <v>-2.0498245614035127E-2</v>
      </c>
      <c r="K203" s="1">
        <f t="shared" si="38"/>
        <v>-2.2444444444442713E-3</v>
      </c>
      <c r="M203" s="2">
        <f t="shared" ref="M203:M266" si="39">AVERAGE(C201:C205)</f>
        <v>0.62914000000000003</v>
      </c>
    </row>
    <row r="204" spans="1:13">
      <c r="A204">
        <f t="shared" si="30"/>
        <v>1459</v>
      </c>
      <c r="C204" s="1">
        <v>0.61109999999999998</v>
      </c>
      <c r="D204" s="1">
        <f t="shared" si="31"/>
        <v>0.62855714285714293</v>
      </c>
      <c r="E204" s="1">
        <f t="shared" si="32"/>
        <v>0.62244736842105264</v>
      </c>
      <c r="F204" s="1">
        <f t="shared" si="33"/>
        <v>0.64172807017543865</v>
      </c>
      <c r="G204" s="1">
        <f t="shared" si="34"/>
        <v>0.64584210526315777</v>
      </c>
      <c r="H204" s="1">
        <f t="shared" si="35"/>
        <v>-1.7457142857142949E-2</v>
      </c>
      <c r="I204" s="1">
        <f t="shared" si="36"/>
        <v>6.1097744360902873E-3</v>
      </c>
      <c r="J204" s="1">
        <f t="shared" si="37"/>
        <v>-1.9280701754386009E-2</v>
      </c>
      <c r="K204" s="1">
        <f t="shared" si="38"/>
        <v>-4.1140350877191256E-3</v>
      </c>
      <c r="M204" s="2">
        <f t="shared" si="39"/>
        <v>0.64462000000000008</v>
      </c>
    </row>
    <row r="205" spans="1:13">
      <c r="A205">
        <f t="shared" si="30"/>
        <v>1460</v>
      </c>
      <c r="C205" s="1">
        <v>0.67200000000000004</v>
      </c>
      <c r="D205" s="1">
        <f t="shared" si="31"/>
        <v>0.62328571428571433</v>
      </c>
      <c r="E205" s="1">
        <f t="shared" si="32"/>
        <v>0.62098421052631569</v>
      </c>
      <c r="F205" s="1">
        <f t="shared" si="33"/>
        <v>0.64173333333333349</v>
      </c>
      <c r="G205" s="1">
        <f t="shared" si="34"/>
        <v>0.64778538011695896</v>
      </c>
      <c r="H205" s="1">
        <f t="shared" si="35"/>
        <v>4.871428571428571E-2</v>
      </c>
      <c r="I205" s="1">
        <f t="shared" si="36"/>
        <v>2.3015037593986376E-3</v>
      </c>
      <c r="J205" s="1">
        <f t="shared" si="37"/>
        <v>-2.0749122807017795E-2</v>
      </c>
      <c r="K205" s="1">
        <f t="shared" si="38"/>
        <v>-6.0520467836254754E-3</v>
      </c>
      <c r="M205" s="2">
        <f t="shared" si="39"/>
        <v>0.63180000000000014</v>
      </c>
    </row>
    <row r="206" spans="1:13">
      <c r="A206">
        <f t="shared" si="30"/>
        <v>1461</v>
      </c>
      <c r="C206" s="1">
        <v>0.68340000000000001</v>
      </c>
      <c r="D206" s="1">
        <f t="shared" si="31"/>
        <v>0.61821428571428583</v>
      </c>
      <c r="E206" s="1">
        <f t="shared" si="32"/>
        <v>0.62090526315789474</v>
      </c>
      <c r="F206" s="1">
        <f t="shared" si="33"/>
        <v>0.64067192982456156</v>
      </c>
      <c r="G206" s="1">
        <f t="shared" si="34"/>
        <v>0.64910994152046775</v>
      </c>
      <c r="H206" s="1">
        <f t="shared" si="35"/>
        <v>6.518571428571418E-2</v>
      </c>
      <c r="I206" s="1">
        <f t="shared" si="36"/>
        <v>-2.6909774436089107E-3</v>
      </c>
      <c r="J206" s="1">
        <f t="shared" si="37"/>
        <v>-1.9766666666666821E-2</v>
      </c>
      <c r="K206" s="1">
        <f t="shared" si="38"/>
        <v>-8.438011695906189E-3</v>
      </c>
      <c r="M206" s="2">
        <f t="shared" si="39"/>
        <v>0.62128000000000005</v>
      </c>
    </row>
    <row r="207" spans="1:13">
      <c r="A207">
        <f t="shared" si="30"/>
        <v>1462</v>
      </c>
      <c r="B207" s="9"/>
      <c r="C207" s="1">
        <v>0.57079999999999997</v>
      </c>
      <c r="D207" s="1">
        <f t="shared" si="31"/>
        <v>0.61750000000000005</v>
      </c>
      <c r="E207" s="1">
        <f t="shared" si="32"/>
        <v>0.62200526315789473</v>
      </c>
      <c r="F207" s="1">
        <f t="shared" si="33"/>
        <v>0.64007894736842108</v>
      </c>
      <c r="G207" s="1">
        <f t="shared" si="34"/>
        <v>0.65044269005847943</v>
      </c>
      <c r="H207" s="1">
        <f t="shared" si="35"/>
        <v>-4.6700000000000075E-2</v>
      </c>
      <c r="I207" s="1">
        <f t="shared" si="36"/>
        <v>-4.5052631578946789E-3</v>
      </c>
      <c r="J207" s="1">
        <f t="shared" si="37"/>
        <v>-1.8073684210526353E-2</v>
      </c>
      <c r="K207" s="1">
        <f t="shared" si="38"/>
        <v>-1.0363742690058353E-2</v>
      </c>
      <c r="M207" s="2">
        <f t="shared" si="39"/>
        <v>0.61894000000000005</v>
      </c>
    </row>
    <row r="208" spans="1:13">
      <c r="A208">
        <f t="shared" si="30"/>
        <v>1463</v>
      </c>
      <c r="B208" s="9"/>
      <c r="C208" s="1">
        <v>0.56910000000000005</v>
      </c>
      <c r="D208" s="1">
        <f t="shared" si="31"/>
        <v>0.61960000000000004</v>
      </c>
      <c r="E208" s="1">
        <f t="shared" si="32"/>
        <v>0.62</v>
      </c>
      <c r="F208" s="1">
        <f t="shared" si="33"/>
        <v>0.64008596491228076</v>
      </c>
      <c r="G208" s="1">
        <f t="shared" si="34"/>
        <v>0.65275672514619876</v>
      </c>
      <c r="H208" s="1">
        <f t="shared" si="35"/>
        <v>-5.0499999999999989E-2</v>
      </c>
      <c r="I208" s="1">
        <f t="shared" si="36"/>
        <v>-3.9999999999995595E-4</v>
      </c>
      <c r="J208" s="1">
        <f t="shared" si="37"/>
        <v>-2.0085964912280763E-2</v>
      </c>
      <c r="K208" s="1">
        <f t="shared" si="38"/>
        <v>-1.2670760233917999E-2</v>
      </c>
      <c r="M208" s="2">
        <f t="shared" si="39"/>
        <v>0.60788000000000009</v>
      </c>
    </row>
    <row r="209" spans="1:13">
      <c r="A209">
        <f t="shared" si="30"/>
        <v>1464</v>
      </c>
      <c r="B209" s="9"/>
      <c r="C209" s="1">
        <v>0.59940000000000004</v>
      </c>
      <c r="D209" s="1">
        <f t="shared" si="31"/>
        <v>0.61320000000000008</v>
      </c>
      <c r="E209" s="1">
        <f t="shared" si="32"/>
        <v>0.62000526315789473</v>
      </c>
      <c r="F209" s="1">
        <f t="shared" si="33"/>
        <v>0.63921228070175451</v>
      </c>
      <c r="G209" s="1">
        <f t="shared" si="34"/>
        <v>0.65657543859649103</v>
      </c>
      <c r="H209" s="1">
        <f t="shared" si="35"/>
        <v>-1.3800000000000034E-2</v>
      </c>
      <c r="I209" s="1">
        <f t="shared" si="36"/>
        <v>-6.8052631578946476E-3</v>
      </c>
      <c r="J209" s="1">
        <f t="shared" si="37"/>
        <v>-1.9207017543859783E-2</v>
      </c>
      <c r="K209" s="1">
        <f t="shared" si="38"/>
        <v>-1.7363157894736525E-2</v>
      </c>
      <c r="M209" s="2">
        <f t="shared" si="39"/>
        <v>0.59636</v>
      </c>
    </row>
    <row r="210" spans="1:13">
      <c r="A210">
        <f t="shared" si="30"/>
        <v>1465</v>
      </c>
      <c r="B210" s="9"/>
      <c r="C210" s="1">
        <v>0.61670000000000003</v>
      </c>
      <c r="D210" s="1">
        <f t="shared" si="31"/>
        <v>0.60511428571428572</v>
      </c>
      <c r="E210" s="1">
        <f t="shared" si="32"/>
        <v>0.61971578947368422</v>
      </c>
      <c r="F210" s="1">
        <f t="shared" si="33"/>
        <v>0.63804561403508786</v>
      </c>
      <c r="G210" s="1">
        <f t="shared" si="34"/>
        <v>0.6605134502923975</v>
      </c>
      <c r="H210" s="1">
        <f t="shared" si="35"/>
        <v>1.158571428571431E-2</v>
      </c>
      <c r="I210" s="1">
        <f t="shared" si="36"/>
        <v>-1.4601503759398504E-2</v>
      </c>
      <c r="J210" s="1">
        <f t="shared" si="37"/>
        <v>-1.832982456140364E-2</v>
      </c>
      <c r="K210" s="1">
        <f t="shared" si="38"/>
        <v>-2.2467836257309637E-2</v>
      </c>
      <c r="M210" s="2">
        <f t="shared" si="39"/>
        <v>0.60763999999999996</v>
      </c>
    </row>
    <row r="211" spans="1:13">
      <c r="A211">
        <f t="shared" si="30"/>
        <v>1466</v>
      </c>
      <c r="B211" s="9"/>
      <c r="C211" s="1">
        <v>0.62580000000000002</v>
      </c>
      <c r="D211" s="1">
        <f t="shared" si="31"/>
        <v>0.61598571428571425</v>
      </c>
      <c r="E211" s="1">
        <f t="shared" si="32"/>
        <v>0.62018421052631578</v>
      </c>
      <c r="F211" s="1">
        <f t="shared" si="33"/>
        <v>0.63517894736842118</v>
      </c>
      <c r="G211" s="1">
        <f t="shared" si="34"/>
        <v>0.66363684210526308</v>
      </c>
      <c r="H211" s="1">
        <f t="shared" si="35"/>
        <v>9.8142857142857753E-3</v>
      </c>
      <c r="I211" s="1">
        <f t="shared" si="36"/>
        <v>-4.1984962406015347E-3</v>
      </c>
      <c r="J211" s="1">
        <f t="shared" si="37"/>
        <v>-1.4994736842105394E-2</v>
      </c>
      <c r="K211" s="1">
        <f t="shared" si="38"/>
        <v>-2.8457894736841904E-2</v>
      </c>
      <c r="M211" s="2">
        <f t="shared" si="39"/>
        <v>0.61918000000000006</v>
      </c>
    </row>
    <row r="212" spans="1:13">
      <c r="A212">
        <f t="shared" si="30"/>
        <v>1467</v>
      </c>
      <c r="B212" s="9"/>
      <c r="C212" s="1">
        <v>0.62719999999999998</v>
      </c>
      <c r="D212" s="1">
        <f t="shared" si="31"/>
        <v>0.62718571428571435</v>
      </c>
      <c r="E212" s="1">
        <f t="shared" si="32"/>
        <v>0.61853684210526316</v>
      </c>
      <c r="F212" s="1">
        <f t="shared" si="33"/>
        <v>0.62963508771929833</v>
      </c>
      <c r="G212" s="1">
        <f t="shared" si="34"/>
        <v>0.66671637426900565</v>
      </c>
      <c r="H212" s="1">
        <f t="shared" si="35"/>
        <v>1.4285714285633411E-5</v>
      </c>
      <c r="I212" s="1">
        <f t="shared" si="36"/>
        <v>8.6488721804511837E-3</v>
      </c>
      <c r="J212" s="1">
        <f t="shared" si="37"/>
        <v>-1.1098245614035163E-2</v>
      </c>
      <c r="K212" s="1">
        <f t="shared" si="38"/>
        <v>-3.7081286549707326E-2</v>
      </c>
      <c r="M212" s="2">
        <f t="shared" si="39"/>
        <v>0.62868000000000002</v>
      </c>
    </row>
    <row r="213" spans="1:13">
      <c r="A213">
        <f t="shared" si="30"/>
        <v>1468</v>
      </c>
      <c r="B213" s="9"/>
      <c r="C213" s="1">
        <v>0.62680000000000002</v>
      </c>
      <c r="D213" s="1">
        <f t="shared" si="31"/>
        <v>0.63381428571428577</v>
      </c>
      <c r="E213" s="1">
        <f t="shared" si="32"/>
        <v>0.62005789473684225</v>
      </c>
      <c r="F213" s="1">
        <f t="shared" si="33"/>
        <v>0.62782631578947368</v>
      </c>
      <c r="G213" s="1">
        <f t="shared" si="34"/>
        <v>0.66994912280701735</v>
      </c>
      <c r="H213" s="1">
        <f t="shared" si="35"/>
        <v>-7.0142857142857507E-3</v>
      </c>
      <c r="I213" s="1">
        <f t="shared" si="36"/>
        <v>1.3756390977443522E-2</v>
      </c>
      <c r="J213" s="1">
        <f t="shared" si="37"/>
        <v>-7.7684210526314246E-3</v>
      </c>
      <c r="K213" s="1">
        <f t="shared" si="38"/>
        <v>-4.2122807017543673E-2</v>
      </c>
      <c r="M213" s="2">
        <f t="shared" si="39"/>
        <v>0.63483999999999996</v>
      </c>
    </row>
    <row r="214" spans="1:13">
      <c r="A214">
        <f t="shared" si="30"/>
        <v>1469</v>
      </c>
      <c r="B214" s="9"/>
      <c r="C214" s="1">
        <v>0.64690000000000003</v>
      </c>
      <c r="D214" s="1">
        <f t="shared" si="31"/>
        <v>0.62891428571428576</v>
      </c>
      <c r="E214" s="1">
        <f t="shared" si="32"/>
        <v>0.62324210526315793</v>
      </c>
      <c r="F214" s="1">
        <f t="shared" si="33"/>
        <v>0.62782105263157884</v>
      </c>
      <c r="G214" s="1">
        <f t="shared" si="34"/>
        <v>0.67405614035087713</v>
      </c>
      <c r="H214" s="1">
        <f t="shared" si="35"/>
        <v>1.7985714285714272E-2</v>
      </c>
      <c r="I214" s="1">
        <f t="shared" si="36"/>
        <v>5.6721804511278284E-3</v>
      </c>
      <c r="J214" s="1">
        <f t="shared" si="37"/>
        <v>-4.5789473684209048E-3</v>
      </c>
      <c r="K214" s="1">
        <f t="shared" si="38"/>
        <v>-4.6235087719298296E-2</v>
      </c>
      <c r="M214" s="2">
        <f t="shared" si="39"/>
        <v>0.63883999999999996</v>
      </c>
    </row>
    <row r="215" spans="1:13">
      <c r="A215">
        <f t="shared" si="30"/>
        <v>1470</v>
      </c>
      <c r="B215" s="9"/>
      <c r="C215" s="1">
        <v>0.64750000000000008</v>
      </c>
      <c r="D215" s="1">
        <f t="shared" si="31"/>
        <v>0.62281428571428576</v>
      </c>
      <c r="E215" s="1">
        <f t="shared" si="32"/>
        <v>0.62161578947368423</v>
      </c>
      <c r="F215" s="1">
        <f t="shared" si="33"/>
        <v>0.62819824561403503</v>
      </c>
      <c r="G215" s="1">
        <f t="shared" si="34"/>
        <v>0.68019122807017529</v>
      </c>
      <c r="H215" s="1">
        <f t="shared" si="35"/>
        <v>2.4685714285714311E-2</v>
      </c>
      <c r="I215" s="1">
        <f t="shared" si="36"/>
        <v>1.198496240601532E-3</v>
      </c>
      <c r="J215" s="1">
        <f t="shared" si="37"/>
        <v>-6.5824561403508008E-3</v>
      </c>
      <c r="K215" s="1">
        <f t="shared" si="38"/>
        <v>-5.1992982456140258E-2</v>
      </c>
      <c r="M215" s="2">
        <f t="shared" si="39"/>
        <v>0.62988</v>
      </c>
    </row>
    <row r="216" spans="1:13">
      <c r="A216">
        <f t="shared" si="30"/>
        <v>1471</v>
      </c>
      <c r="B216" s="9"/>
      <c r="C216" s="1">
        <v>0.64580000000000004</v>
      </c>
      <c r="D216" s="1">
        <f t="shared" si="31"/>
        <v>0.61950000000000005</v>
      </c>
      <c r="E216" s="1">
        <f t="shared" si="32"/>
        <v>0.62054736842105263</v>
      </c>
      <c r="F216" s="1">
        <f t="shared" si="33"/>
        <v>0.62791754385964926</v>
      </c>
      <c r="G216" s="1">
        <f t="shared" si="34"/>
        <v>0.6859871345029237</v>
      </c>
      <c r="H216" s="1">
        <f t="shared" si="35"/>
        <v>2.629999999999999E-2</v>
      </c>
      <c r="I216" s="1">
        <f t="shared" si="36"/>
        <v>-1.0473684210525747E-3</v>
      </c>
      <c r="J216" s="1">
        <f t="shared" si="37"/>
        <v>-7.3701754385966378E-3</v>
      </c>
      <c r="K216" s="1">
        <f t="shared" si="38"/>
        <v>-5.8069590643274438E-2</v>
      </c>
      <c r="M216" s="2">
        <f t="shared" si="39"/>
        <v>0.62113999999999991</v>
      </c>
    </row>
    <row r="217" spans="1:13">
      <c r="A217">
        <f t="shared" si="30"/>
        <v>1472</v>
      </c>
      <c r="B217" s="9"/>
      <c r="C217" s="1">
        <v>0.58240000000000003</v>
      </c>
      <c r="D217" s="1">
        <f t="shared" si="31"/>
        <v>0.61780000000000002</v>
      </c>
      <c r="E217" s="1">
        <f t="shared" si="32"/>
        <v>0.62963684210526316</v>
      </c>
      <c r="F217" s="1">
        <f t="shared" si="33"/>
        <v>0.62864736842105284</v>
      </c>
      <c r="G217" s="1">
        <f t="shared" si="34"/>
        <v>0.68954269005847935</v>
      </c>
      <c r="H217" s="1">
        <f t="shared" si="35"/>
        <v>-3.5399999999999987E-2</v>
      </c>
      <c r="I217" s="1">
        <f t="shared" si="36"/>
        <v>-1.1836842105263146E-2</v>
      </c>
      <c r="J217" s="1">
        <f t="shared" si="37"/>
        <v>9.8947368421031801E-4</v>
      </c>
      <c r="K217" s="1">
        <f t="shared" si="38"/>
        <v>-6.0895321637426503E-2</v>
      </c>
      <c r="M217" s="2">
        <f t="shared" si="39"/>
        <v>0.61255999999999999</v>
      </c>
    </row>
    <row r="218" spans="1:13">
      <c r="A218">
        <f t="shared" si="30"/>
        <v>1473</v>
      </c>
      <c r="B218" s="9"/>
      <c r="C218" s="1">
        <v>0.58310000000000006</v>
      </c>
      <c r="D218" s="1">
        <f t="shared" si="31"/>
        <v>0.61161428571428567</v>
      </c>
      <c r="E218" s="1">
        <f t="shared" si="32"/>
        <v>0.64173684210526327</v>
      </c>
      <c r="F218" s="1">
        <f t="shared" si="33"/>
        <v>0.63097368421052646</v>
      </c>
      <c r="G218" s="1">
        <f t="shared" si="34"/>
        <v>0.69324678362573078</v>
      </c>
      <c r="H218" s="1">
        <f t="shared" si="35"/>
        <v>-2.8514285714285603E-2</v>
      </c>
      <c r="I218" s="1">
        <f t="shared" si="36"/>
        <v>-3.0122556390977606E-2</v>
      </c>
      <c r="J218" s="1">
        <f t="shared" si="37"/>
        <v>1.0763157894736808E-2</v>
      </c>
      <c r="K218" s="1">
        <f t="shared" si="38"/>
        <v>-6.2273099415204314E-2</v>
      </c>
      <c r="M218" s="2">
        <f t="shared" si="39"/>
        <v>0.60604000000000002</v>
      </c>
    </row>
    <row r="219" spans="1:13">
      <c r="A219">
        <f t="shared" si="30"/>
        <v>1474</v>
      </c>
      <c r="B219" s="9"/>
      <c r="C219" s="1">
        <v>0.60399999999999998</v>
      </c>
      <c r="D219" s="1">
        <f t="shared" si="31"/>
        <v>0.61205714285714297</v>
      </c>
      <c r="E219" s="1">
        <f t="shared" si="32"/>
        <v>0.64649999999999996</v>
      </c>
      <c r="F219" s="1">
        <f t="shared" si="33"/>
        <v>0.63138771929824578</v>
      </c>
      <c r="G219" s="1">
        <f t="shared" si="34"/>
        <v>0.69795087719298221</v>
      </c>
      <c r="H219" s="1">
        <f t="shared" si="35"/>
        <v>-8.0571428571429848E-3</v>
      </c>
      <c r="I219" s="1">
        <f t="shared" si="36"/>
        <v>-3.4442857142856997E-2</v>
      </c>
      <c r="J219" s="1">
        <f t="shared" si="37"/>
        <v>1.5112280701754188E-2</v>
      </c>
      <c r="K219" s="1">
        <f t="shared" si="38"/>
        <v>-6.6563157894736436E-2</v>
      </c>
      <c r="M219" s="2">
        <f t="shared" si="39"/>
        <v>0.59760000000000013</v>
      </c>
    </row>
    <row r="220" spans="1:13">
      <c r="A220">
        <f t="shared" si="30"/>
        <v>1475</v>
      </c>
      <c r="B220" s="9"/>
      <c r="C220" s="1">
        <v>0.6149</v>
      </c>
      <c r="D220" s="1">
        <f t="shared" si="31"/>
        <v>0.61574285714285715</v>
      </c>
      <c r="E220" s="1">
        <f t="shared" si="32"/>
        <v>0.64670526315789478</v>
      </c>
      <c r="F220" s="1">
        <f t="shared" si="33"/>
        <v>0.63193508771929841</v>
      </c>
      <c r="G220" s="1">
        <f t="shared" si="34"/>
        <v>0.70319941520467821</v>
      </c>
      <c r="H220" s="1">
        <f t="shared" si="35"/>
        <v>-8.4285714285714519E-4</v>
      </c>
      <c r="I220" s="1">
        <f t="shared" si="36"/>
        <v>-3.0962406015037636E-2</v>
      </c>
      <c r="J220" s="1">
        <f t="shared" si="37"/>
        <v>1.4770175438596378E-2</v>
      </c>
      <c r="K220" s="1">
        <f t="shared" si="38"/>
        <v>-7.1264327485379808E-2</v>
      </c>
      <c r="M220" s="2">
        <f t="shared" si="39"/>
        <v>0.61124000000000012</v>
      </c>
    </row>
    <row r="221" spans="1:13">
      <c r="A221">
        <f t="shared" si="30"/>
        <v>1476</v>
      </c>
      <c r="B221" s="9"/>
      <c r="C221" s="1">
        <v>0.60360000000000003</v>
      </c>
      <c r="D221" s="1">
        <f t="shared" si="31"/>
        <v>0.62412857142857159</v>
      </c>
      <c r="E221" s="1">
        <f t="shared" si="32"/>
        <v>0.64509473684210517</v>
      </c>
      <c r="F221" s="1">
        <f t="shared" si="33"/>
        <v>0.63199649122807022</v>
      </c>
      <c r="G221" s="1">
        <f t="shared" si="34"/>
        <v>0.70732631578947358</v>
      </c>
      <c r="H221" s="1">
        <f t="shared" si="35"/>
        <v>-2.0528571428571563E-2</v>
      </c>
      <c r="I221" s="1">
        <f t="shared" si="36"/>
        <v>-2.0966165413533577E-2</v>
      </c>
      <c r="J221" s="1">
        <f t="shared" si="37"/>
        <v>1.3098245614034942E-2</v>
      </c>
      <c r="K221" s="1">
        <f t="shared" si="38"/>
        <v>-7.5329824561403358E-2</v>
      </c>
      <c r="M221" s="2">
        <f t="shared" si="39"/>
        <v>0.62894000000000017</v>
      </c>
    </row>
    <row r="222" spans="1:13">
      <c r="A222">
        <f t="shared" si="30"/>
        <v>1477</v>
      </c>
      <c r="B222" s="9"/>
      <c r="C222" s="1">
        <v>0.65060000000000007</v>
      </c>
      <c r="D222" s="1">
        <f t="shared" si="31"/>
        <v>0.63555714285714304</v>
      </c>
      <c r="E222" s="1">
        <f t="shared" si="32"/>
        <v>0.64500000000000002</v>
      </c>
      <c r="F222" s="1">
        <f t="shared" si="33"/>
        <v>0.63165614035087714</v>
      </c>
      <c r="G222" s="1">
        <f t="shared" si="34"/>
        <v>0.71451052631578937</v>
      </c>
      <c r="H222" s="1">
        <f t="shared" si="35"/>
        <v>1.5042857142857025E-2</v>
      </c>
      <c r="I222" s="1">
        <f t="shared" si="36"/>
        <v>-9.4428571428569752E-3</v>
      </c>
      <c r="J222" s="1">
        <f t="shared" si="37"/>
        <v>1.334385964912288E-2</v>
      </c>
      <c r="K222" s="1">
        <f t="shared" si="38"/>
        <v>-8.2854385964912236E-2</v>
      </c>
      <c r="M222" s="2">
        <f t="shared" si="39"/>
        <v>0.63636000000000004</v>
      </c>
    </row>
    <row r="223" spans="1:13">
      <c r="A223">
        <f t="shared" si="30"/>
        <v>1478</v>
      </c>
      <c r="B223" s="9"/>
      <c r="C223" s="1">
        <v>0.67160000000000009</v>
      </c>
      <c r="D223" s="1">
        <f t="shared" si="31"/>
        <v>0.65548571428571434</v>
      </c>
      <c r="E223" s="1">
        <f t="shared" si="32"/>
        <v>0.64526315789473687</v>
      </c>
      <c r="F223" s="1">
        <f t="shared" si="33"/>
        <v>0.63170526315789466</v>
      </c>
      <c r="G223" s="1">
        <f t="shared" si="34"/>
        <v>0.7193789473684209</v>
      </c>
      <c r="H223" s="1">
        <f t="shared" si="35"/>
        <v>1.6114285714285748E-2</v>
      </c>
      <c r="I223" s="1">
        <f t="shared" si="36"/>
        <v>1.0222556390977466E-2</v>
      </c>
      <c r="J223" s="1">
        <f t="shared" si="37"/>
        <v>1.3557894736842213E-2</v>
      </c>
      <c r="K223" s="1">
        <f t="shared" si="38"/>
        <v>-8.7673684210526237E-2</v>
      </c>
      <c r="M223" s="2">
        <f t="shared" si="39"/>
        <v>0.64600000000000013</v>
      </c>
    </row>
    <row r="224" spans="1:13">
      <c r="A224">
        <f t="shared" si="30"/>
        <v>1479</v>
      </c>
      <c r="B224" s="9"/>
      <c r="C224" s="1">
        <v>0.6411</v>
      </c>
      <c r="D224" s="1">
        <f t="shared" si="31"/>
        <v>0.68178571428571444</v>
      </c>
      <c r="E224" s="1">
        <f t="shared" si="32"/>
        <v>0.64429473684210525</v>
      </c>
      <c r="F224" s="1">
        <f t="shared" si="33"/>
        <v>0.63081754385964905</v>
      </c>
      <c r="G224" s="1">
        <f t="shared" si="34"/>
        <v>0.72405906432748524</v>
      </c>
      <c r="H224" s="1">
        <f t="shared" si="35"/>
        <v>-4.0685714285714436E-2</v>
      </c>
      <c r="I224" s="1">
        <f t="shared" si="36"/>
        <v>3.7490977443609186E-2</v>
      </c>
      <c r="J224" s="1">
        <f t="shared" si="37"/>
        <v>1.3477192982456199E-2</v>
      </c>
      <c r="K224" s="1">
        <f t="shared" si="38"/>
        <v>-9.3241520467836181E-2</v>
      </c>
      <c r="M224" s="2">
        <f t="shared" si="39"/>
        <v>0.67398000000000002</v>
      </c>
    </row>
    <row r="225" spans="1:13">
      <c r="A225">
        <f t="shared" si="30"/>
        <v>1480</v>
      </c>
      <c r="B225" s="9"/>
      <c r="C225" s="1">
        <v>0.66310000000000002</v>
      </c>
      <c r="D225" s="1">
        <f t="shared" si="31"/>
        <v>0.69411428571428579</v>
      </c>
      <c r="E225" s="1">
        <f t="shared" si="32"/>
        <v>0.64375263157894747</v>
      </c>
      <c r="F225" s="1">
        <f t="shared" si="33"/>
        <v>0.63005263157894731</v>
      </c>
      <c r="G225" s="1">
        <f t="shared" si="34"/>
        <v>0.72979766081871333</v>
      </c>
      <c r="H225" s="1">
        <f t="shared" si="35"/>
        <v>-3.1014285714285772E-2</v>
      </c>
      <c r="I225" s="1">
        <f t="shared" si="36"/>
        <v>5.036165413533833E-2</v>
      </c>
      <c r="J225" s="1">
        <f t="shared" si="37"/>
        <v>1.3700000000000156E-2</v>
      </c>
      <c r="K225" s="1">
        <f t="shared" si="38"/>
        <v>-9.9745029239766025E-2</v>
      </c>
      <c r="M225" s="2">
        <f t="shared" si="39"/>
        <v>0.70365999999999995</v>
      </c>
    </row>
    <row r="226" spans="1:13">
      <c r="A226">
        <f t="shared" si="30"/>
        <v>1481</v>
      </c>
      <c r="B226" s="9"/>
      <c r="C226" s="1">
        <v>0.74350000000000005</v>
      </c>
      <c r="D226" s="1">
        <f t="shared" si="31"/>
        <v>0.68982857142857135</v>
      </c>
      <c r="E226" s="1">
        <f t="shared" si="32"/>
        <v>0.642742105263158</v>
      </c>
      <c r="F226" s="1">
        <f t="shared" si="33"/>
        <v>0.62902456140350871</v>
      </c>
      <c r="G226" s="1">
        <f t="shared" si="34"/>
        <v>0.73441812865497069</v>
      </c>
      <c r="H226" s="1">
        <f t="shared" si="35"/>
        <v>5.3671428571428703E-2</v>
      </c>
      <c r="I226" s="1">
        <f t="shared" si="36"/>
        <v>4.7086466165413343E-2</v>
      </c>
      <c r="J226" s="1">
        <f t="shared" si="37"/>
        <v>1.3717543859649295E-2</v>
      </c>
      <c r="K226" s="1">
        <f t="shared" si="38"/>
        <v>-0.10539356725146198</v>
      </c>
      <c r="M226" s="2">
        <f t="shared" si="39"/>
        <v>0.70731999999999995</v>
      </c>
    </row>
    <row r="227" spans="1:13">
      <c r="A227">
        <f t="shared" si="30"/>
        <v>1482</v>
      </c>
      <c r="B227" s="9"/>
      <c r="C227" s="1">
        <v>0.79900000000000004</v>
      </c>
      <c r="D227" s="1">
        <f t="shared" si="31"/>
        <v>0.67891428571428569</v>
      </c>
      <c r="E227" s="1">
        <f t="shared" si="32"/>
        <v>0.64570000000000016</v>
      </c>
      <c r="F227" s="1">
        <f t="shared" si="33"/>
        <v>0.62831578947368416</v>
      </c>
      <c r="G227" s="1">
        <f t="shared" si="34"/>
        <v>0.73872339181286539</v>
      </c>
      <c r="H227" s="1">
        <f t="shared" si="35"/>
        <v>0.12008571428571435</v>
      </c>
      <c r="I227" s="1">
        <f t="shared" si="36"/>
        <v>3.321428571428553E-2</v>
      </c>
      <c r="J227" s="1">
        <f t="shared" si="37"/>
        <v>1.7384210526316002E-2</v>
      </c>
      <c r="K227" s="1">
        <f t="shared" si="38"/>
        <v>-0.11040760233918123</v>
      </c>
      <c r="M227" s="2">
        <f t="shared" si="39"/>
        <v>0.70322000000000007</v>
      </c>
    </row>
    <row r="228" spans="1:13">
      <c r="A228">
        <f t="shared" si="30"/>
        <v>1483</v>
      </c>
      <c r="B228" s="9"/>
      <c r="C228" s="1">
        <v>0.68990000000000007</v>
      </c>
      <c r="D228" s="1">
        <f t="shared" si="31"/>
        <v>0.67667142857142859</v>
      </c>
      <c r="E228" s="1">
        <f t="shared" si="32"/>
        <v>0.64573157894736866</v>
      </c>
      <c r="F228" s="1">
        <f t="shared" si="33"/>
        <v>0.62935263157894739</v>
      </c>
      <c r="G228" s="1">
        <f t="shared" si="34"/>
        <v>0.74375321637426883</v>
      </c>
      <c r="H228" s="1">
        <f t="shared" si="35"/>
        <v>1.3228571428571478E-2</v>
      </c>
      <c r="I228" s="1">
        <f t="shared" si="36"/>
        <v>3.0939849624059934E-2</v>
      </c>
      <c r="J228" s="1">
        <f t="shared" si="37"/>
        <v>1.6378947368421271E-2</v>
      </c>
      <c r="K228" s="1">
        <f t="shared" si="38"/>
        <v>-0.11440058479532145</v>
      </c>
      <c r="M228" s="2">
        <f t="shared" si="39"/>
        <v>0.68964000000000003</v>
      </c>
    </row>
    <row r="229" spans="1:13">
      <c r="A229">
        <f t="shared" si="30"/>
        <v>1484</v>
      </c>
      <c r="B229" s="9"/>
      <c r="C229" s="1">
        <v>0.62060000000000004</v>
      </c>
      <c r="D229" s="1">
        <f t="shared" si="31"/>
        <v>0.67220000000000013</v>
      </c>
      <c r="E229" s="1">
        <f t="shared" si="32"/>
        <v>0.64414210526315796</v>
      </c>
      <c r="F229" s="1">
        <f t="shared" si="33"/>
        <v>0.63154736842105264</v>
      </c>
      <c r="G229" s="1">
        <f t="shared" si="34"/>
        <v>0.74809122807017536</v>
      </c>
      <c r="H229" s="1">
        <f t="shared" si="35"/>
        <v>-5.160000000000009E-2</v>
      </c>
      <c r="I229" s="1">
        <f t="shared" si="36"/>
        <v>2.8057894736842171E-2</v>
      </c>
      <c r="J229" s="1">
        <f t="shared" si="37"/>
        <v>1.2594736842105325E-2</v>
      </c>
      <c r="K229" s="1">
        <f t="shared" si="38"/>
        <v>-0.11654385964912273</v>
      </c>
      <c r="M229" s="2">
        <f t="shared" si="39"/>
        <v>0.66602000000000006</v>
      </c>
    </row>
    <row r="230" spans="1:13">
      <c r="A230">
        <f t="shared" si="30"/>
        <v>1485</v>
      </c>
      <c r="B230" s="9"/>
      <c r="C230" s="1">
        <v>0.59520000000000006</v>
      </c>
      <c r="D230" s="1">
        <f t="shared" si="31"/>
        <v>0.65577142857142867</v>
      </c>
      <c r="E230" s="1">
        <f t="shared" si="32"/>
        <v>0.6425894736842106</v>
      </c>
      <c r="F230" s="1">
        <f t="shared" si="33"/>
        <v>0.63245614035087727</v>
      </c>
      <c r="G230" s="1">
        <f t="shared" si="34"/>
        <v>0.75261403508771929</v>
      </c>
      <c r="H230" s="1">
        <f t="shared" si="35"/>
        <v>-6.0571428571428609E-2</v>
      </c>
      <c r="I230" s="1">
        <f t="shared" si="36"/>
        <v>1.3181954887218073E-2</v>
      </c>
      <c r="J230" s="1">
        <f t="shared" si="37"/>
        <v>1.0133333333333328E-2</v>
      </c>
      <c r="K230" s="1">
        <f t="shared" si="38"/>
        <v>-0.12015789473684202</v>
      </c>
      <c r="M230" s="2">
        <f t="shared" si="39"/>
        <v>0.63258000000000014</v>
      </c>
    </row>
    <row r="231" spans="1:13">
      <c r="A231">
        <f t="shared" si="30"/>
        <v>1486</v>
      </c>
      <c r="B231" s="9"/>
      <c r="C231" s="1">
        <v>0.62540000000000007</v>
      </c>
      <c r="D231" s="1">
        <f t="shared" si="31"/>
        <v>0.63265714285714292</v>
      </c>
      <c r="E231" s="1">
        <f t="shared" si="32"/>
        <v>0.64202631578947378</v>
      </c>
      <c r="F231" s="1">
        <f t="shared" si="33"/>
        <v>0.63264210526315778</v>
      </c>
      <c r="G231" s="1">
        <f t="shared" si="34"/>
        <v>0.7571602339181287</v>
      </c>
      <c r="H231" s="1">
        <f t="shared" si="35"/>
        <v>-7.2571428571428509E-3</v>
      </c>
      <c r="I231" s="1">
        <f t="shared" si="36"/>
        <v>-9.3691729323308603E-3</v>
      </c>
      <c r="J231" s="1">
        <f t="shared" si="37"/>
        <v>9.3842105263159947E-3</v>
      </c>
      <c r="K231" s="1">
        <f t="shared" si="38"/>
        <v>-0.12451812865497092</v>
      </c>
      <c r="M231" s="2">
        <f t="shared" si="39"/>
        <v>0.62030000000000007</v>
      </c>
    </row>
    <row r="232" spans="1:13">
      <c r="A232">
        <f t="shared" si="30"/>
        <v>1487</v>
      </c>
      <c r="B232" s="9"/>
      <c r="C232" s="1">
        <v>0.63180000000000003</v>
      </c>
      <c r="D232" s="1">
        <f t="shared" si="31"/>
        <v>0.62361428571428579</v>
      </c>
      <c r="E232" s="1">
        <f t="shared" si="32"/>
        <v>0.64054210526315791</v>
      </c>
      <c r="F232" s="1">
        <f t="shared" si="33"/>
        <v>0.63364561403508768</v>
      </c>
      <c r="G232" s="1">
        <f t="shared" si="34"/>
        <v>0.76230760233918116</v>
      </c>
      <c r="H232" s="1">
        <f t="shared" si="35"/>
        <v>8.1857142857142406E-3</v>
      </c>
      <c r="I232" s="1">
        <f t="shared" si="36"/>
        <v>-1.6927819548872125E-2</v>
      </c>
      <c r="J232" s="1">
        <f t="shared" si="37"/>
        <v>6.896491228070234E-3</v>
      </c>
      <c r="K232" s="1">
        <f t="shared" si="38"/>
        <v>-0.12866198830409348</v>
      </c>
      <c r="M232" s="2">
        <f t="shared" si="39"/>
        <v>0.62362000000000006</v>
      </c>
    </row>
    <row r="233" spans="1:13">
      <c r="A233">
        <f t="shared" si="30"/>
        <v>1488</v>
      </c>
      <c r="B233" s="9"/>
      <c r="C233" s="1">
        <v>0.62850000000000006</v>
      </c>
      <c r="D233" s="1">
        <f t="shared" si="31"/>
        <v>0.62618571428571435</v>
      </c>
      <c r="E233" s="1">
        <f t="shared" si="32"/>
        <v>0.63693684210526325</v>
      </c>
      <c r="F233" s="1">
        <f t="shared" si="33"/>
        <v>0.63467719298245606</v>
      </c>
      <c r="G233" s="1">
        <f t="shared" si="34"/>
        <v>0.7702128654970759</v>
      </c>
      <c r="H233" s="1">
        <f t="shared" si="35"/>
        <v>2.3142857142857132E-3</v>
      </c>
      <c r="I233" s="1">
        <f t="shared" si="36"/>
        <v>-1.07511278195489E-2</v>
      </c>
      <c r="J233" s="1">
        <f t="shared" si="37"/>
        <v>2.2596491228071836E-3</v>
      </c>
      <c r="K233" s="1">
        <f t="shared" si="38"/>
        <v>-0.13553567251461984</v>
      </c>
      <c r="M233" s="2">
        <f t="shared" si="39"/>
        <v>0.6298999999999999</v>
      </c>
    </row>
    <row r="234" spans="1:13">
      <c r="A234">
        <f t="shared" si="30"/>
        <v>1489</v>
      </c>
      <c r="B234" s="9"/>
      <c r="C234" s="1">
        <v>0.63719999999999999</v>
      </c>
      <c r="D234" s="1">
        <f t="shared" si="31"/>
        <v>0.62454285714285718</v>
      </c>
      <c r="E234" s="1">
        <f t="shared" si="32"/>
        <v>0.63617368421052634</v>
      </c>
      <c r="F234" s="1">
        <f t="shared" si="33"/>
        <v>0.63499298245614022</v>
      </c>
      <c r="G234" s="1">
        <f t="shared" si="34"/>
        <v>0.77600467836257292</v>
      </c>
      <c r="H234" s="1">
        <f t="shared" si="35"/>
        <v>1.2657142857142811E-2</v>
      </c>
      <c r="I234" s="1">
        <f t="shared" si="36"/>
        <v>-1.1630827067669158E-2</v>
      </c>
      <c r="J234" s="1">
        <f t="shared" si="37"/>
        <v>1.1807017543861154E-3</v>
      </c>
      <c r="K234" s="1">
        <f t="shared" si="38"/>
        <v>-0.1410116959064327</v>
      </c>
      <c r="M234" s="2">
        <f t="shared" si="39"/>
        <v>0.63253999999999999</v>
      </c>
    </row>
    <row r="235" spans="1:13">
      <c r="A235">
        <f t="shared" si="30"/>
        <v>1490</v>
      </c>
      <c r="B235" s="9"/>
      <c r="C235" s="1">
        <v>0.62660000000000005</v>
      </c>
      <c r="D235" s="1">
        <f t="shared" si="31"/>
        <v>0.61717142857142859</v>
      </c>
      <c r="E235" s="1">
        <f t="shared" si="32"/>
        <v>0.63296842105263162</v>
      </c>
      <c r="F235" s="1">
        <f t="shared" si="33"/>
        <v>0.63492807017543851</v>
      </c>
      <c r="G235" s="1">
        <f t="shared" si="34"/>
        <v>0.78142807017543847</v>
      </c>
      <c r="H235" s="1">
        <f t="shared" si="35"/>
        <v>9.4285714285714528E-3</v>
      </c>
      <c r="I235" s="1">
        <f t="shared" si="36"/>
        <v>-1.5796992481203032E-2</v>
      </c>
      <c r="J235" s="1">
        <f t="shared" si="37"/>
        <v>-1.9596491228068835E-3</v>
      </c>
      <c r="K235" s="1">
        <f t="shared" si="38"/>
        <v>-0.14649999999999996</v>
      </c>
      <c r="M235" s="2">
        <f t="shared" si="39"/>
        <v>0.62291999999999992</v>
      </c>
    </row>
    <row r="236" spans="1:13">
      <c r="A236">
        <f t="shared" si="30"/>
        <v>1491</v>
      </c>
      <c r="B236" s="9"/>
      <c r="C236" s="1">
        <v>0.63860000000000006</v>
      </c>
      <c r="D236" s="1">
        <f t="shared" si="31"/>
        <v>0.61054285714285705</v>
      </c>
      <c r="E236" s="1">
        <f t="shared" si="32"/>
        <v>0.62832105263157911</v>
      </c>
      <c r="F236" s="1">
        <f t="shared" si="33"/>
        <v>0.63784210526315777</v>
      </c>
      <c r="G236" s="1">
        <f t="shared" si="34"/>
        <v>0.7881520467836256</v>
      </c>
      <c r="H236" s="1">
        <f t="shared" si="35"/>
        <v>2.8057142857143003E-2</v>
      </c>
      <c r="I236" s="1">
        <f t="shared" si="36"/>
        <v>-1.7778195488722059E-2</v>
      </c>
      <c r="J236" s="1">
        <f t="shared" si="37"/>
        <v>-9.5210526315786526E-3</v>
      </c>
      <c r="K236" s="1">
        <f t="shared" si="38"/>
        <v>-0.15030994152046784</v>
      </c>
      <c r="M236" s="2">
        <f t="shared" si="39"/>
        <v>0.61197999999999997</v>
      </c>
    </row>
    <row r="237" spans="1:13">
      <c r="A237">
        <f t="shared" si="30"/>
        <v>1492</v>
      </c>
      <c r="B237" s="9"/>
      <c r="C237" s="1">
        <v>0.5837</v>
      </c>
      <c r="D237" s="1">
        <f t="shared" si="31"/>
        <v>0.6054571428571428</v>
      </c>
      <c r="E237" s="1">
        <f t="shared" si="32"/>
        <v>0.62395263157894743</v>
      </c>
      <c r="F237" s="1">
        <f t="shared" si="33"/>
        <v>0.64132807017543847</v>
      </c>
      <c r="G237" s="1">
        <f t="shared" si="34"/>
        <v>0.79411637426900572</v>
      </c>
      <c r="H237" s="1">
        <f t="shared" si="35"/>
        <v>-2.1757142857142808E-2</v>
      </c>
      <c r="I237" s="1">
        <f t="shared" si="36"/>
        <v>-1.849548872180462E-2</v>
      </c>
      <c r="J237" s="1">
        <f t="shared" si="37"/>
        <v>-1.7375438596491044E-2</v>
      </c>
      <c r="K237" s="1">
        <f t="shared" si="38"/>
        <v>-0.15278830409356725</v>
      </c>
      <c r="M237" s="2">
        <f t="shared" si="39"/>
        <v>0.60161999999999993</v>
      </c>
    </row>
    <row r="238" spans="1:13">
      <c r="A238">
        <f t="shared" si="30"/>
        <v>1493</v>
      </c>
      <c r="B238" s="9"/>
      <c r="C238" s="1">
        <v>0.57379999999999998</v>
      </c>
      <c r="D238" s="1">
        <f t="shared" si="31"/>
        <v>0.60334285714285707</v>
      </c>
      <c r="E238" s="1">
        <f t="shared" si="32"/>
        <v>0.62474736842105261</v>
      </c>
      <c r="F238" s="1">
        <f t="shared" si="33"/>
        <v>0.64331929824561385</v>
      </c>
      <c r="G238" s="1">
        <f t="shared" si="34"/>
        <v>0.79924210526315775</v>
      </c>
      <c r="H238" s="1">
        <f t="shared" si="35"/>
        <v>-2.9542857142857093E-2</v>
      </c>
      <c r="I238" s="1">
        <f t="shared" si="36"/>
        <v>-2.1404511278195537E-2</v>
      </c>
      <c r="J238" s="1">
        <f t="shared" si="37"/>
        <v>-1.857192982456124E-2</v>
      </c>
      <c r="K238" s="1">
        <f t="shared" si="38"/>
        <v>-0.15592280701754391</v>
      </c>
      <c r="M238" s="2">
        <f t="shared" si="39"/>
        <v>0.59488000000000008</v>
      </c>
    </row>
    <row r="239" spans="1:13">
      <c r="A239">
        <f t="shared" si="30"/>
        <v>1494</v>
      </c>
      <c r="B239" s="9"/>
      <c r="C239" s="1">
        <v>0.58540000000000003</v>
      </c>
      <c r="D239" s="1">
        <f t="shared" si="31"/>
        <v>0.59998571428571434</v>
      </c>
      <c r="E239" s="1">
        <f t="shared" si="32"/>
        <v>0.62703684210526323</v>
      </c>
      <c r="F239" s="1">
        <f t="shared" si="33"/>
        <v>0.64408245614035087</v>
      </c>
      <c r="G239" s="1">
        <f t="shared" si="34"/>
        <v>0.80384502923976597</v>
      </c>
      <c r="H239" s="1">
        <f t="shared" si="35"/>
        <v>-1.4585714285714313E-2</v>
      </c>
      <c r="I239" s="1">
        <f t="shared" si="36"/>
        <v>-2.7051127819548881E-2</v>
      </c>
      <c r="J239" s="1">
        <f t="shared" si="37"/>
        <v>-1.7045614035087642E-2</v>
      </c>
      <c r="K239" s="1">
        <f t="shared" si="38"/>
        <v>-0.15976257309941511</v>
      </c>
      <c r="M239" s="2">
        <f t="shared" si="39"/>
        <v>0.59163999999999994</v>
      </c>
    </row>
    <row r="240" spans="1:13">
      <c r="A240">
        <f t="shared" si="30"/>
        <v>1495</v>
      </c>
      <c r="B240" s="9"/>
      <c r="C240" s="1">
        <v>0.59289999999999998</v>
      </c>
      <c r="D240" s="1">
        <f t="shared" si="31"/>
        <v>0.59827142857142857</v>
      </c>
      <c r="E240" s="1">
        <f t="shared" si="32"/>
        <v>0.62905263157894742</v>
      </c>
      <c r="F240" s="1">
        <f t="shared" si="33"/>
        <v>0.64426666666666654</v>
      </c>
      <c r="G240" s="1">
        <f t="shared" si="34"/>
        <v>0.80868479532163728</v>
      </c>
      <c r="H240" s="1">
        <f t="shared" si="35"/>
        <v>-5.3714285714285825E-3</v>
      </c>
      <c r="I240" s="1">
        <f t="shared" si="36"/>
        <v>-3.0781203007518854E-2</v>
      </c>
      <c r="J240" s="1">
        <f t="shared" si="37"/>
        <v>-1.5214035087719124E-2</v>
      </c>
      <c r="K240" s="1">
        <f t="shared" si="38"/>
        <v>-0.16441812865497074</v>
      </c>
      <c r="M240" s="2">
        <f t="shared" si="39"/>
        <v>0.59552000000000005</v>
      </c>
    </row>
    <row r="241" spans="1:13">
      <c r="A241">
        <f t="shared" si="30"/>
        <v>1496</v>
      </c>
      <c r="B241" s="9"/>
      <c r="C241" s="1">
        <v>0.62240000000000006</v>
      </c>
      <c r="D241" s="1">
        <f t="shared" si="31"/>
        <v>0.60091428571428573</v>
      </c>
      <c r="E241" s="1">
        <f t="shared" si="32"/>
        <v>0.62823157894736836</v>
      </c>
      <c r="F241" s="1">
        <f t="shared" si="33"/>
        <v>0.64477894736842101</v>
      </c>
      <c r="G241" s="1">
        <f t="shared" si="34"/>
        <v>0.81402982456140338</v>
      </c>
      <c r="H241" s="1">
        <f t="shared" si="35"/>
        <v>2.148571428571433E-2</v>
      </c>
      <c r="I241" s="1">
        <f t="shared" si="36"/>
        <v>-2.7317293233082629E-2</v>
      </c>
      <c r="J241" s="1">
        <f t="shared" si="37"/>
        <v>-1.6547368421052644E-2</v>
      </c>
      <c r="K241" s="1">
        <f t="shared" si="38"/>
        <v>-0.16925087719298237</v>
      </c>
      <c r="M241" s="2">
        <f t="shared" si="39"/>
        <v>0.60608000000000006</v>
      </c>
    </row>
    <row r="242" spans="1:13">
      <c r="A242">
        <f t="shared" ref="A242:A305" si="40">A241+1</f>
        <v>1497</v>
      </c>
      <c r="B242" s="9"/>
      <c r="C242" s="1">
        <v>0.60310000000000008</v>
      </c>
      <c r="D242" s="1">
        <f t="shared" si="31"/>
        <v>0.61254285714285717</v>
      </c>
      <c r="E242" s="1">
        <f t="shared" si="32"/>
        <v>0.62740526315789469</v>
      </c>
      <c r="F242" s="1">
        <f t="shared" si="33"/>
        <v>0.64542982456140341</v>
      </c>
      <c r="G242" s="1">
        <f t="shared" si="34"/>
        <v>0.81948596491228054</v>
      </c>
      <c r="H242" s="1">
        <f t="shared" si="35"/>
        <v>-9.4428571428570862E-3</v>
      </c>
      <c r="I242" s="1">
        <f t="shared" si="36"/>
        <v>-1.4862406015037521E-2</v>
      </c>
      <c r="J242" s="1">
        <f t="shared" si="37"/>
        <v>-1.8024561403508721E-2</v>
      </c>
      <c r="K242" s="1">
        <f t="shared" si="38"/>
        <v>-0.17405614035087713</v>
      </c>
      <c r="M242" s="2">
        <f t="shared" si="39"/>
        <v>0.60943999999999998</v>
      </c>
    </row>
    <row r="243" spans="1:13">
      <c r="A243">
        <f t="shared" si="40"/>
        <v>1498</v>
      </c>
      <c r="B243" s="9"/>
      <c r="C243" s="1">
        <v>0.62660000000000005</v>
      </c>
      <c r="D243" s="1">
        <f t="shared" si="31"/>
        <v>0.63119999999999998</v>
      </c>
      <c r="E243" s="1">
        <f t="shared" si="32"/>
        <v>0.62717368421052622</v>
      </c>
      <c r="F243" s="1">
        <f t="shared" si="33"/>
        <v>0.64658947368421049</v>
      </c>
      <c r="G243" s="1">
        <f t="shared" si="34"/>
        <v>0.82458128654970742</v>
      </c>
      <c r="H243" s="1">
        <f t="shared" si="35"/>
        <v>-4.5999999999999375E-3</v>
      </c>
      <c r="I243" s="1">
        <f t="shared" si="36"/>
        <v>4.0263157894737667E-3</v>
      </c>
      <c r="J243" s="1">
        <f t="shared" si="37"/>
        <v>-1.9415789473684275E-2</v>
      </c>
      <c r="K243" s="1">
        <f t="shared" si="38"/>
        <v>-0.17799181286549692</v>
      </c>
      <c r="M243" s="2">
        <f t="shared" si="39"/>
        <v>0.62190000000000012</v>
      </c>
    </row>
    <row r="244" spans="1:13">
      <c r="A244">
        <f t="shared" si="40"/>
        <v>1499</v>
      </c>
      <c r="B244" s="9"/>
      <c r="C244" s="1">
        <v>0.60220000000000007</v>
      </c>
      <c r="D244" s="1">
        <f t="shared" si="31"/>
        <v>0.64721428571428585</v>
      </c>
      <c r="E244" s="1">
        <f t="shared" si="32"/>
        <v>0.62549999999999983</v>
      </c>
      <c r="F244" s="1">
        <f t="shared" si="33"/>
        <v>0.65120175438596495</v>
      </c>
      <c r="G244" s="1">
        <f t="shared" si="34"/>
        <v>0.82974327485380095</v>
      </c>
      <c r="H244" s="1">
        <f t="shared" si="35"/>
        <v>-4.5014285714285784E-2</v>
      </c>
      <c r="I244" s="1">
        <f t="shared" si="36"/>
        <v>2.1714285714286019E-2</v>
      </c>
      <c r="J244" s="1">
        <f t="shared" si="37"/>
        <v>-2.5701754385965114E-2</v>
      </c>
      <c r="K244" s="1">
        <f t="shared" si="38"/>
        <v>-0.178541520467836</v>
      </c>
      <c r="M244" s="2">
        <f t="shared" si="39"/>
        <v>0.64061999999999997</v>
      </c>
    </row>
    <row r="245" spans="1:13">
      <c r="A245">
        <f t="shared" si="40"/>
        <v>1500</v>
      </c>
      <c r="B245" s="9"/>
      <c r="C245" s="1">
        <v>0.6552</v>
      </c>
      <c r="D245" s="1">
        <f t="shared" si="31"/>
        <v>0.65317142857142862</v>
      </c>
      <c r="E245" s="1">
        <f t="shared" si="32"/>
        <v>0.62232631578947362</v>
      </c>
      <c r="F245" s="1">
        <f t="shared" si="33"/>
        <v>0.65326842105263161</v>
      </c>
      <c r="G245" s="1">
        <f t="shared" si="34"/>
        <v>0.83715204678362554</v>
      </c>
      <c r="H245" s="1">
        <f t="shared" si="35"/>
        <v>2.0285714285713796E-3</v>
      </c>
      <c r="I245" s="1">
        <f t="shared" si="36"/>
        <v>3.0845112781955009E-2</v>
      </c>
      <c r="J245" s="1">
        <f t="shared" si="37"/>
        <v>-3.0942105263157993E-2</v>
      </c>
      <c r="K245" s="1">
        <f t="shared" si="38"/>
        <v>-0.18388362573099393</v>
      </c>
      <c r="M245" s="2">
        <f t="shared" si="39"/>
        <v>0.66100000000000003</v>
      </c>
    </row>
    <row r="246" spans="1:13">
      <c r="A246">
        <f t="shared" si="40"/>
        <v>1501</v>
      </c>
      <c r="B246" s="9"/>
      <c r="C246" s="1">
        <v>0.71599999999999997</v>
      </c>
      <c r="D246" s="1">
        <f t="shared" si="31"/>
        <v>0.65751428571428572</v>
      </c>
      <c r="E246" s="1">
        <f t="shared" si="32"/>
        <v>0.61924736842105255</v>
      </c>
      <c r="F246" s="1">
        <f t="shared" si="33"/>
        <v>0.65628596491228064</v>
      </c>
      <c r="G246" s="1">
        <f t="shared" si="34"/>
        <v>0.84673040935672506</v>
      </c>
      <c r="H246" s="1">
        <f t="shared" si="35"/>
        <v>5.8485714285714252E-2</v>
      </c>
      <c r="I246" s="1">
        <f t="shared" si="36"/>
        <v>3.8266917293233171E-2</v>
      </c>
      <c r="J246" s="1">
        <f t="shared" si="37"/>
        <v>-3.7038596491228093E-2</v>
      </c>
      <c r="K246" s="1">
        <f t="shared" si="38"/>
        <v>-0.19044444444444442</v>
      </c>
      <c r="M246" s="2">
        <f t="shared" si="39"/>
        <v>0.66849999999999998</v>
      </c>
    </row>
    <row r="247" spans="1:13">
      <c r="A247">
        <f t="shared" si="40"/>
        <v>1502</v>
      </c>
      <c r="B247" s="9"/>
      <c r="C247" s="1">
        <v>0.70499999999999996</v>
      </c>
      <c r="D247" s="1">
        <f t="shared" si="31"/>
        <v>0.65511428571428565</v>
      </c>
      <c r="E247" s="1">
        <f t="shared" si="32"/>
        <v>0.62232105263157889</v>
      </c>
      <c r="F247" s="1">
        <f t="shared" si="33"/>
        <v>0.65910175438596486</v>
      </c>
      <c r="G247" s="1">
        <f t="shared" si="34"/>
        <v>0.85157719298245593</v>
      </c>
      <c r="H247" s="1">
        <f t="shared" si="35"/>
        <v>4.9885714285714311E-2</v>
      </c>
      <c r="I247" s="1">
        <f t="shared" si="36"/>
        <v>3.2793233082706763E-2</v>
      </c>
      <c r="J247" s="1">
        <f t="shared" si="37"/>
        <v>-3.6780701754385969E-2</v>
      </c>
      <c r="K247" s="1">
        <f t="shared" si="38"/>
        <v>-0.19247543859649108</v>
      </c>
      <c r="M247" s="2">
        <f t="shared" si="39"/>
        <v>0.67476000000000003</v>
      </c>
    </row>
    <row r="248" spans="1:13">
      <c r="A248">
        <f t="shared" si="40"/>
        <v>1503</v>
      </c>
      <c r="B248" s="9"/>
      <c r="C248" s="1">
        <v>0.66410000000000002</v>
      </c>
      <c r="D248" s="1">
        <f t="shared" si="31"/>
        <v>0.65710000000000002</v>
      </c>
      <c r="E248" s="1">
        <f t="shared" si="32"/>
        <v>0.63078421052631573</v>
      </c>
      <c r="F248" s="1">
        <f t="shared" si="33"/>
        <v>0.66217368421052625</v>
      </c>
      <c r="G248" s="1">
        <f t="shared" si="34"/>
        <v>0.85669766081871324</v>
      </c>
      <c r="H248" s="1">
        <f t="shared" si="35"/>
        <v>7.0000000000000062E-3</v>
      </c>
      <c r="I248" s="1">
        <f t="shared" si="36"/>
        <v>2.6315789473684292E-2</v>
      </c>
      <c r="J248" s="1">
        <f t="shared" si="37"/>
        <v>-3.1389473684210523E-2</v>
      </c>
      <c r="K248" s="1">
        <f t="shared" si="38"/>
        <v>-0.19452397660818699</v>
      </c>
      <c r="M248" s="2">
        <f t="shared" si="39"/>
        <v>0.66567999999999994</v>
      </c>
    </row>
    <row r="249" spans="1:13">
      <c r="A249">
        <f t="shared" si="40"/>
        <v>1504</v>
      </c>
      <c r="B249" s="9"/>
      <c r="C249" s="1">
        <v>0.63350000000000006</v>
      </c>
      <c r="D249" s="1">
        <f t="shared" si="31"/>
        <v>0.65265714285714282</v>
      </c>
      <c r="E249" s="1">
        <f t="shared" si="32"/>
        <v>0.63459473684210521</v>
      </c>
      <c r="F249" s="1">
        <f t="shared" si="33"/>
        <v>0.66441578947368418</v>
      </c>
      <c r="G249" s="1">
        <f t="shared" si="34"/>
        <v>0.86296315789473665</v>
      </c>
      <c r="H249" s="1">
        <f t="shared" si="35"/>
        <v>-1.9157142857142762E-2</v>
      </c>
      <c r="I249" s="1">
        <f t="shared" si="36"/>
        <v>1.8062406015037613E-2</v>
      </c>
      <c r="J249" s="1">
        <f t="shared" si="37"/>
        <v>-2.982105263157897E-2</v>
      </c>
      <c r="K249" s="1">
        <f t="shared" si="38"/>
        <v>-0.19854736842105247</v>
      </c>
      <c r="M249" s="2">
        <f t="shared" si="39"/>
        <v>0.64569999999999994</v>
      </c>
    </row>
    <row r="250" spans="1:13">
      <c r="A250">
        <f t="shared" si="40"/>
        <v>1505</v>
      </c>
      <c r="B250" s="9"/>
      <c r="C250" s="1">
        <v>0.60980000000000001</v>
      </c>
      <c r="D250" s="1">
        <f t="shared" si="31"/>
        <v>0.6368571428571429</v>
      </c>
      <c r="E250" s="1">
        <f t="shared" si="32"/>
        <v>0.63736315789473696</v>
      </c>
      <c r="F250" s="1">
        <f t="shared" si="33"/>
        <v>0.6666052631578947</v>
      </c>
      <c r="G250" s="1">
        <f t="shared" si="34"/>
        <v>0.87034502923976598</v>
      </c>
      <c r="H250" s="1">
        <f t="shared" si="35"/>
        <v>-2.7057142857142891E-2</v>
      </c>
      <c r="I250" s="1">
        <f t="shared" si="36"/>
        <v>-5.060150375940653E-4</v>
      </c>
      <c r="J250" s="1">
        <f t="shared" si="37"/>
        <v>-2.9242105263157736E-2</v>
      </c>
      <c r="K250" s="1">
        <f t="shared" si="38"/>
        <v>-0.20373976608187128</v>
      </c>
      <c r="M250" s="2">
        <f t="shared" si="39"/>
        <v>0.62951999999999997</v>
      </c>
    </row>
    <row r="251" spans="1:13">
      <c r="A251">
        <f t="shared" si="40"/>
        <v>1506</v>
      </c>
      <c r="B251" s="9"/>
      <c r="C251" s="1">
        <v>0.61609999999999998</v>
      </c>
      <c r="D251" s="1">
        <f t="shared" si="31"/>
        <v>0.61704285714285712</v>
      </c>
      <c r="E251" s="1">
        <f t="shared" si="32"/>
        <v>0.6403368421052632</v>
      </c>
      <c r="F251" s="1">
        <f t="shared" si="33"/>
        <v>0.66722280701754388</v>
      </c>
      <c r="G251" s="1">
        <f t="shared" si="34"/>
        <v>0.87596549707602323</v>
      </c>
      <c r="H251" s="1">
        <f t="shared" si="35"/>
        <v>-9.4285714285713418E-4</v>
      </c>
      <c r="I251" s="1">
        <f t="shared" si="36"/>
        <v>-2.3293984962406089E-2</v>
      </c>
      <c r="J251" s="1">
        <f t="shared" si="37"/>
        <v>-2.688596491228068E-2</v>
      </c>
      <c r="K251" s="1">
        <f t="shared" si="38"/>
        <v>-0.20874269005847934</v>
      </c>
      <c r="M251" s="2">
        <f t="shared" si="39"/>
        <v>0.61778</v>
      </c>
    </row>
    <row r="252" spans="1:13">
      <c r="A252">
        <f t="shared" si="40"/>
        <v>1507</v>
      </c>
      <c r="B252" s="9"/>
      <c r="C252" s="1">
        <v>0.62409999999999999</v>
      </c>
      <c r="D252" s="1">
        <f t="shared" si="31"/>
        <v>0.6050428571428571</v>
      </c>
      <c r="E252" s="1">
        <f t="shared" si="32"/>
        <v>0.64385263157894745</v>
      </c>
      <c r="F252" s="1">
        <f t="shared" si="33"/>
        <v>0.66980526315789479</v>
      </c>
      <c r="G252" s="1">
        <f t="shared" si="34"/>
        <v>0.88198538011695893</v>
      </c>
      <c r="H252" s="1">
        <f t="shared" si="35"/>
        <v>1.9057142857142884E-2</v>
      </c>
      <c r="I252" s="1">
        <f t="shared" si="36"/>
        <v>-3.880977443609035E-2</v>
      </c>
      <c r="J252" s="1">
        <f t="shared" si="37"/>
        <v>-2.5952631578947338E-2</v>
      </c>
      <c r="K252" s="1">
        <f t="shared" si="38"/>
        <v>-0.21218011695906414</v>
      </c>
      <c r="M252" s="2">
        <f t="shared" si="39"/>
        <v>0.60433999999999999</v>
      </c>
    </row>
    <row r="253" spans="1:13">
      <c r="A253">
        <f t="shared" si="40"/>
        <v>1508</v>
      </c>
      <c r="B253" s="9"/>
      <c r="C253" s="1">
        <v>0.60540000000000005</v>
      </c>
      <c r="D253" s="1">
        <f t="shared" si="31"/>
        <v>0.60627142857142857</v>
      </c>
      <c r="E253" s="1">
        <f t="shared" si="32"/>
        <v>0.64718947368421065</v>
      </c>
      <c r="F253" s="1">
        <f t="shared" si="33"/>
        <v>0.67316140350877196</v>
      </c>
      <c r="G253" s="1">
        <f t="shared" si="34"/>
        <v>0.88846608187134479</v>
      </c>
      <c r="H253" s="1">
        <f t="shared" si="35"/>
        <v>-8.7142857142852304E-4</v>
      </c>
      <c r="I253" s="1">
        <f t="shared" si="36"/>
        <v>-4.0918045112782075E-2</v>
      </c>
      <c r="J253" s="1">
        <f t="shared" si="37"/>
        <v>-2.5971929824561313E-2</v>
      </c>
      <c r="K253" s="1">
        <f t="shared" si="38"/>
        <v>-0.21530467836257283</v>
      </c>
      <c r="M253" s="2">
        <f t="shared" si="39"/>
        <v>0.59840000000000004</v>
      </c>
    </row>
    <row r="254" spans="1:13">
      <c r="A254">
        <f t="shared" si="40"/>
        <v>1509</v>
      </c>
      <c r="B254" s="9"/>
      <c r="C254" s="1">
        <v>0.56630000000000003</v>
      </c>
      <c r="D254" s="1">
        <f t="shared" si="31"/>
        <v>0.6241000000000001</v>
      </c>
      <c r="E254" s="1">
        <f t="shared" si="32"/>
        <v>0.65126842105263172</v>
      </c>
      <c r="F254" s="1">
        <f t="shared" si="33"/>
        <v>0.67402105263157897</v>
      </c>
      <c r="G254" s="1">
        <f t="shared" si="34"/>
        <v>0.89907192982456119</v>
      </c>
      <c r="H254" s="1">
        <f t="shared" si="35"/>
        <v>-5.7800000000000074E-2</v>
      </c>
      <c r="I254" s="1">
        <f t="shared" si="36"/>
        <v>-2.7168421052631619E-2</v>
      </c>
      <c r="J254" s="1">
        <f t="shared" si="37"/>
        <v>-2.2752631578947247E-2</v>
      </c>
      <c r="K254" s="1">
        <f t="shared" si="38"/>
        <v>-0.22505087719298222</v>
      </c>
      <c r="M254" s="2">
        <f t="shared" si="39"/>
        <v>0.60360000000000003</v>
      </c>
    </row>
    <row r="255" spans="1:13">
      <c r="A255">
        <f t="shared" si="40"/>
        <v>1510</v>
      </c>
      <c r="B255" s="9"/>
      <c r="C255" s="1">
        <v>0.58010000000000006</v>
      </c>
      <c r="D255" s="1">
        <f t="shared" si="31"/>
        <v>0.63005714285714287</v>
      </c>
      <c r="E255" s="1">
        <f t="shared" si="32"/>
        <v>0.65556842105263169</v>
      </c>
      <c r="F255" s="1">
        <f t="shared" si="33"/>
        <v>0.67400701754385961</v>
      </c>
      <c r="G255" s="1">
        <f t="shared" si="34"/>
        <v>0.90977660818713435</v>
      </c>
      <c r="H255" s="1">
        <f t="shared" si="35"/>
        <v>-4.9957142857142811E-2</v>
      </c>
      <c r="I255" s="1">
        <f t="shared" si="36"/>
        <v>-2.5511278195488818E-2</v>
      </c>
      <c r="J255" s="1">
        <f t="shared" si="37"/>
        <v>-1.8438596491227921E-2</v>
      </c>
      <c r="K255" s="1">
        <f t="shared" si="38"/>
        <v>-0.23576959064327474</v>
      </c>
      <c r="M255" s="2">
        <f t="shared" si="39"/>
        <v>0.62569999999999992</v>
      </c>
    </row>
    <row r="256" spans="1:13">
      <c r="A256">
        <f t="shared" si="40"/>
        <v>1511</v>
      </c>
      <c r="B256" s="9"/>
      <c r="C256" s="1">
        <v>0.6421</v>
      </c>
      <c r="D256" s="1">
        <f t="shared" si="31"/>
        <v>0.63311428571428574</v>
      </c>
      <c r="E256" s="1">
        <f t="shared" si="32"/>
        <v>0.65829473684210527</v>
      </c>
      <c r="F256" s="1">
        <f t="shared" si="33"/>
        <v>0.67218947368421067</v>
      </c>
      <c r="G256" s="1">
        <f t="shared" si="34"/>
        <v>0.92396023391812843</v>
      </c>
      <c r="H256" s="1">
        <f t="shared" si="35"/>
        <v>8.9857142857142636E-3</v>
      </c>
      <c r="I256" s="1">
        <f t="shared" si="36"/>
        <v>-2.5180451127819525E-2</v>
      </c>
      <c r="J256" s="1">
        <f t="shared" si="37"/>
        <v>-1.3894736842105404E-2</v>
      </c>
      <c r="K256" s="1">
        <f t="shared" si="38"/>
        <v>-0.25177076023391776</v>
      </c>
      <c r="M256" s="2">
        <f t="shared" si="39"/>
        <v>0.63617999999999997</v>
      </c>
    </row>
    <row r="257" spans="1:13">
      <c r="A257">
        <f t="shared" si="40"/>
        <v>1512</v>
      </c>
      <c r="B257" s="9"/>
      <c r="C257" s="1">
        <v>0.73460000000000003</v>
      </c>
      <c r="D257" s="1">
        <f t="shared" si="31"/>
        <v>0.64361428571428569</v>
      </c>
      <c r="E257" s="1">
        <f t="shared" si="32"/>
        <v>0.65871052631578941</v>
      </c>
      <c r="F257" s="1">
        <f t="shared" si="33"/>
        <v>0.67216315789473691</v>
      </c>
      <c r="G257" s="1">
        <f t="shared" si="34"/>
        <v>0.93656900584795288</v>
      </c>
      <c r="H257" s="1">
        <f t="shared" si="35"/>
        <v>9.0985714285714336E-2</v>
      </c>
      <c r="I257" s="1">
        <f t="shared" si="36"/>
        <v>-1.5096240601503719E-2</v>
      </c>
      <c r="J257" s="1">
        <f t="shared" si="37"/>
        <v>-1.3452631578947494E-2</v>
      </c>
      <c r="K257" s="1">
        <f t="shared" si="38"/>
        <v>-0.26440584795321598</v>
      </c>
      <c r="M257" s="2">
        <f t="shared" si="39"/>
        <v>0.65202000000000004</v>
      </c>
    </row>
    <row r="258" spans="1:13">
      <c r="A258">
        <f t="shared" si="40"/>
        <v>1513</v>
      </c>
      <c r="B258" s="9"/>
      <c r="C258" s="1">
        <v>0.65780000000000005</v>
      </c>
      <c r="D258" s="1">
        <f t="shared" si="31"/>
        <v>0.65841428571428573</v>
      </c>
      <c r="E258" s="1">
        <f t="shared" si="32"/>
        <v>0.6585052631578947</v>
      </c>
      <c r="F258" s="1">
        <f t="shared" si="33"/>
        <v>0.67571929824561416</v>
      </c>
      <c r="G258" s="1">
        <f t="shared" si="34"/>
        <v>0.94572397660818686</v>
      </c>
      <c r="H258" s="1">
        <f t="shared" si="35"/>
        <v>-6.1428571428567835E-4</v>
      </c>
      <c r="I258" s="1">
        <f t="shared" si="36"/>
        <v>-9.0977443608974973E-5</v>
      </c>
      <c r="J258" s="1">
        <f t="shared" si="37"/>
        <v>-1.7214035087719459E-2</v>
      </c>
      <c r="K258" s="1">
        <f t="shared" si="38"/>
        <v>-0.27000467836257269</v>
      </c>
      <c r="M258" s="2">
        <f t="shared" si="39"/>
        <v>0.67178000000000004</v>
      </c>
    </row>
    <row r="259" spans="1:13">
      <c r="A259">
        <f t="shared" si="40"/>
        <v>1514</v>
      </c>
      <c r="B259" s="9"/>
      <c r="C259" s="1">
        <v>0.64550000000000007</v>
      </c>
      <c r="D259" s="1">
        <f t="shared" si="31"/>
        <v>0.67411428571428567</v>
      </c>
      <c r="E259" s="1">
        <f t="shared" si="32"/>
        <v>0.65865263157894738</v>
      </c>
      <c r="F259" s="1">
        <f t="shared" si="33"/>
        <v>0.67973333333333341</v>
      </c>
      <c r="G259" s="1">
        <f t="shared" si="34"/>
        <v>0.95460409356725118</v>
      </c>
      <c r="H259" s="1">
        <f t="shared" si="35"/>
        <v>-2.8614285714285592E-2</v>
      </c>
      <c r="I259" s="1">
        <f t="shared" si="36"/>
        <v>1.5461654135338287E-2</v>
      </c>
      <c r="J259" s="1">
        <f t="shared" si="37"/>
        <v>-2.1080701754386033E-2</v>
      </c>
      <c r="K259" s="1">
        <f t="shared" si="38"/>
        <v>-0.27487076023391777</v>
      </c>
      <c r="M259" s="2">
        <f t="shared" si="39"/>
        <v>0.67734000000000005</v>
      </c>
    </row>
    <row r="260" spans="1:13">
      <c r="A260">
        <f t="shared" si="40"/>
        <v>1515</v>
      </c>
      <c r="B260" s="9"/>
      <c r="C260" s="1">
        <v>0.67890000000000006</v>
      </c>
      <c r="D260" s="1">
        <f t="shared" si="31"/>
        <v>0.67948571428571447</v>
      </c>
      <c r="E260" s="1">
        <f t="shared" si="32"/>
        <v>0.66110526315789475</v>
      </c>
      <c r="F260" s="1">
        <f t="shared" si="33"/>
        <v>0.68363157894736837</v>
      </c>
      <c r="G260" s="1">
        <f t="shared" si="34"/>
        <v>0.9637649122807016</v>
      </c>
      <c r="H260" s="1">
        <f t="shared" si="35"/>
        <v>-5.8571428571441153E-4</v>
      </c>
      <c r="I260" s="1">
        <f t="shared" si="36"/>
        <v>1.8380451127819719E-2</v>
      </c>
      <c r="J260" s="1">
        <f t="shared" si="37"/>
        <v>-2.2526315789473617E-2</v>
      </c>
      <c r="K260" s="1">
        <f t="shared" si="38"/>
        <v>-0.28013333333333323</v>
      </c>
      <c r="M260" s="2">
        <f t="shared" si="39"/>
        <v>0.66842000000000001</v>
      </c>
    </row>
    <row r="261" spans="1:13">
      <c r="A261">
        <f t="shared" si="40"/>
        <v>1516</v>
      </c>
      <c r="B261" s="9"/>
      <c r="C261" s="1">
        <v>0.66990000000000005</v>
      </c>
      <c r="D261" s="1">
        <f t="shared" si="31"/>
        <v>0.67981428571428582</v>
      </c>
      <c r="E261" s="1">
        <f t="shared" si="32"/>
        <v>0.66362105263157889</v>
      </c>
      <c r="F261" s="1">
        <f t="shared" si="33"/>
        <v>0.6876122807017544</v>
      </c>
      <c r="G261" s="1">
        <f t="shared" si="34"/>
        <v>0.97209532163742662</v>
      </c>
      <c r="H261" s="1">
        <f t="shared" si="35"/>
        <v>-9.9142857142857643E-3</v>
      </c>
      <c r="I261" s="1">
        <f t="shared" si="36"/>
        <v>1.6193233082706926E-2</v>
      </c>
      <c r="J261" s="1">
        <f t="shared" si="37"/>
        <v>-2.3991228070175508E-2</v>
      </c>
      <c r="K261" s="1">
        <f t="shared" si="38"/>
        <v>-0.28448304093567223</v>
      </c>
      <c r="M261" s="2">
        <f t="shared" si="39"/>
        <v>0.67280000000000006</v>
      </c>
    </row>
    <row r="262" spans="1:13">
      <c r="A262">
        <f t="shared" si="40"/>
        <v>1517</v>
      </c>
      <c r="B262" s="9"/>
      <c r="C262" s="1">
        <v>0.69</v>
      </c>
      <c r="D262" s="1">
        <f t="shared" si="31"/>
        <v>0.6955285714285715</v>
      </c>
      <c r="E262" s="1">
        <f t="shared" si="32"/>
        <v>0.66829999999999989</v>
      </c>
      <c r="F262" s="1">
        <f t="shared" si="33"/>
        <v>0.69435614035087712</v>
      </c>
      <c r="G262" s="1">
        <f t="shared" si="34"/>
        <v>0.97952456140350852</v>
      </c>
      <c r="H262" s="1">
        <f t="shared" si="35"/>
        <v>-5.5285714285715493E-3</v>
      </c>
      <c r="I262" s="1">
        <f t="shared" si="36"/>
        <v>2.7228571428571602E-2</v>
      </c>
      <c r="J262" s="1">
        <f t="shared" si="37"/>
        <v>-2.6056140350877222E-2</v>
      </c>
      <c r="K262" s="1">
        <f t="shared" si="38"/>
        <v>-0.2851684210526314</v>
      </c>
      <c r="M262" s="2">
        <f t="shared" si="39"/>
        <v>0.69108000000000003</v>
      </c>
    </row>
    <row r="263" spans="1:13">
      <c r="A263">
        <f t="shared" si="40"/>
        <v>1518</v>
      </c>
      <c r="B263" s="9"/>
      <c r="C263" s="1">
        <v>0.67970000000000008</v>
      </c>
      <c r="D263" s="1">
        <f t="shared" si="31"/>
        <v>0.70515714285714293</v>
      </c>
      <c r="E263" s="1">
        <f t="shared" si="32"/>
        <v>0.68435263157894721</v>
      </c>
      <c r="F263" s="1">
        <f t="shared" si="33"/>
        <v>0.69892456140350878</v>
      </c>
      <c r="G263" s="1">
        <f t="shared" si="34"/>
        <v>0.98682690058479527</v>
      </c>
      <c r="H263" s="1">
        <f t="shared" si="35"/>
        <v>-2.5457142857142845E-2</v>
      </c>
      <c r="I263" s="1">
        <f t="shared" si="36"/>
        <v>2.0804511278195714E-2</v>
      </c>
      <c r="J263" s="1">
        <f t="shared" si="37"/>
        <v>-1.4571929824561569E-2</v>
      </c>
      <c r="K263" s="1">
        <f t="shared" si="38"/>
        <v>-0.28790233918128649</v>
      </c>
      <c r="M263" s="2">
        <f t="shared" si="39"/>
        <v>0.70885999999999993</v>
      </c>
    </row>
    <row r="264" spans="1:13">
      <c r="A264">
        <f t="shared" si="40"/>
        <v>1519</v>
      </c>
      <c r="B264" s="9"/>
      <c r="C264" s="1">
        <v>0.7369</v>
      </c>
      <c r="D264" s="1">
        <f t="shared" si="31"/>
        <v>0.70248571428571427</v>
      </c>
      <c r="E264" s="1">
        <f t="shared" si="32"/>
        <v>0.6947368421052631</v>
      </c>
      <c r="F264" s="1">
        <f t="shared" si="33"/>
        <v>0.70243333333333347</v>
      </c>
      <c r="G264" s="1">
        <f t="shared" si="34"/>
        <v>0.99532690058479523</v>
      </c>
      <c r="H264" s="1">
        <f t="shared" si="35"/>
        <v>3.4414285714285731E-2</v>
      </c>
      <c r="I264" s="1">
        <f t="shared" si="36"/>
        <v>7.7488721804511718E-3</v>
      </c>
      <c r="J264" s="1">
        <f t="shared" si="37"/>
        <v>-7.6964912280703679E-3</v>
      </c>
      <c r="K264" s="1">
        <f t="shared" si="38"/>
        <v>-0.29289356725146176</v>
      </c>
      <c r="M264" s="2">
        <f t="shared" si="39"/>
        <v>0.71745999999999999</v>
      </c>
    </row>
    <row r="265" spans="1:13">
      <c r="A265">
        <f t="shared" si="40"/>
        <v>1520</v>
      </c>
      <c r="B265" s="9"/>
      <c r="C265" s="1">
        <v>0.76780000000000004</v>
      </c>
      <c r="D265" s="1">
        <f t="shared" si="31"/>
        <v>0.69768571428571424</v>
      </c>
      <c r="E265" s="1">
        <f t="shared" si="32"/>
        <v>0.70391052631578954</v>
      </c>
      <c r="F265" s="1">
        <f t="shared" si="33"/>
        <v>0.70774912280701763</v>
      </c>
      <c r="G265" s="1">
        <f t="shared" si="34"/>
        <v>1.0035666666666665</v>
      </c>
      <c r="H265" s="1">
        <f t="shared" si="35"/>
        <v>7.0114285714285796E-2</v>
      </c>
      <c r="I265" s="1">
        <f t="shared" si="36"/>
        <v>-6.2248120300752996E-3</v>
      </c>
      <c r="J265" s="1">
        <f t="shared" si="37"/>
        <v>-3.8385964912280857E-3</v>
      </c>
      <c r="K265" s="1">
        <f t="shared" si="38"/>
        <v>-0.29581754385964887</v>
      </c>
      <c r="M265" s="2">
        <f t="shared" si="39"/>
        <v>0.71150000000000013</v>
      </c>
    </row>
    <row r="266" spans="1:13">
      <c r="A266">
        <f t="shared" si="40"/>
        <v>1521</v>
      </c>
      <c r="B266" s="9"/>
      <c r="C266" s="1">
        <v>0.71290000000000009</v>
      </c>
      <c r="D266" s="1">
        <f t="shared" ref="D266:D329" si="41">AVERAGE(C263:C269)</f>
        <v>0.69288571428571433</v>
      </c>
      <c r="E266" s="1">
        <f t="shared" ref="E266:E329" si="42">AVERAGE(C257:C275)</f>
        <v>0.70925263157894758</v>
      </c>
      <c r="F266" s="1">
        <f t="shared" ref="F266:F329" si="43">AVERAGE(C238:C294)</f>
        <v>0.71867192982456141</v>
      </c>
      <c r="G266" s="1">
        <f t="shared" ref="G266:G329" si="44">AVERAGE(C181:C351)</f>
        <v>1.0121783625730993</v>
      </c>
      <c r="H266" s="1">
        <f t="shared" ref="H266:H329" si="45">C266-D266</f>
        <v>2.0014285714285762E-2</v>
      </c>
      <c r="I266" s="1">
        <f t="shared" ref="I266:I329" si="46">D266-E266</f>
        <v>-1.6366917293233252E-2</v>
      </c>
      <c r="J266" s="1">
        <f t="shared" ref="J266:J329" si="47">E266-F266</f>
        <v>-9.4192982456138274E-3</v>
      </c>
      <c r="K266" s="1">
        <f t="shared" ref="K266:K329" si="48">F266-G266</f>
        <v>-0.29350643274853794</v>
      </c>
      <c r="M266" s="2">
        <f t="shared" si="39"/>
        <v>0.70282</v>
      </c>
    </row>
    <row r="267" spans="1:13">
      <c r="A267">
        <f t="shared" si="40"/>
        <v>1522</v>
      </c>
      <c r="B267" s="9"/>
      <c r="C267" s="1">
        <v>0.66020000000000001</v>
      </c>
      <c r="D267" s="1">
        <f t="shared" si="41"/>
        <v>0.69062857142857137</v>
      </c>
      <c r="E267" s="1">
        <f t="shared" si="42"/>
        <v>0.71159473684210539</v>
      </c>
      <c r="F267" s="1">
        <f t="shared" si="43"/>
        <v>0.7312298245614034</v>
      </c>
      <c r="G267" s="1">
        <f t="shared" si="44"/>
        <v>1.0233467836257308</v>
      </c>
      <c r="H267" s="1">
        <f t="shared" si="45"/>
        <v>-3.042857142857136E-2</v>
      </c>
      <c r="I267" s="1">
        <f t="shared" si="46"/>
        <v>-2.0966165413534021E-2</v>
      </c>
      <c r="J267" s="1">
        <f t="shared" si="47"/>
        <v>-1.9635087719298006E-2</v>
      </c>
      <c r="K267" s="1">
        <f t="shared" si="48"/>
        <v>-0.29211695906432744</v>
      </c>
      <c r="M267" s="2">
        <f t="shared" ref="M267:M330" si="49">AVERAGE(C265:C269)</f>
        <v>0.68672</v>
      </c>
    </row>
    <row r="268" spans="1:13">
      <c r="A268">
        <f t="shared" si="40"/>
        <v>1523</v>
      </c>
      <c r="B268" s="9"/>
      <c r="C268" s="1">
        <v>0.63629999999999998</v>
      </c>
      <c r="D268" s="1">
        <f t="shared" si="41"/>
        <v>0.68721428571428578</v>
      </c>
      <c r="E268" s="1">
        <f t="shared" si="42"/>
        <v>0.71606315789473685</v>
      </c>
      <c r="F268" s="1">
        <f t="shared" si="43"/>
        <v>0.74139473684210533</v>
      </c>
      <c r="G268" s="1">
        <f t="shared" si="44"/>
        <v>1.0342584795321637</v>
      </c>
      <c r="H268" s="1">
        <f t="shared" si="45"/>
        <v>-5.0914285714285801E-2</v>
      </c>
      <c r="I268" s="1">
        <f t="shared" si="46"/>
        <v>-2.8848872180451068E-2</v>
      </c>
      <c r="J268" s="1">
        <f t="shared" si="47"/>
        <v>-2.5331578947368483E-2</v>
      </c>
      <c r="K268" s="1">
        <f t="shared" si="48"/>
        <v>-0.29286374269005833</v>
      </c>
      <c r="M268" s="2">
        <f t="shared" si="49"/>
        <v>0.66593999999999998</v>
      </c>
    </row>
    <row r="269" spans="1:13">
      <c r="A269">
        <f t="shared" si="40"/>
        <v>1524</v>
      </c>
      <c r="B269" s="9"/>
      <c r="C269" s="1">
        <v>0.65639999999999998</v>
      </c>
      <c r="D269" s="1">
        <f t="shared" si="41"/>
        <v>0.70758571428571426</v>
      </c>
      <c r="E269" s="1">
        <f t="shared" si="42"/>
        <v>0.7204263157894738</v>
      </c>
      <c r="F269" s="1">
        <f t="shared" si="43"/>
        <v>0.75109473684210537</v>
      </c>
      <c r="G269" s="1">
        <f t="shared" si="44"/>
        <v>1.0421777777777776</v>
      </c>
      <c r="H269" s="1">
        <f t="shared" si="45"/>
        <v>-5.1185714285714279E-2</v>
      </c>
      <c r="I269" s="1">
        <f t="shared" si="46"/>
        <v>-1.2840601503759541E-2</v>
      </c>
      <c r="J269" s="1">
        <f t="shared" si="47"/>
        <v>-3.0668421052631567E-2</v>
      </c>
      <c r="K269" s="1">
        <f t="shared" si="48"/>
        <v>-0.29108304093567228</v>
      </c>
      <c r="M269" s="2">
        <f t="shared" si="49"/>
        <v>0.66596</v>
      </c>
    </row>
    <row r="270" spans="1:13">
      <c r="A270">
        <f t="shared" si="40"/>
        <v>1525</v>
      </c>
      <c r="B270" s="9"/>
      <c r="C270" s="1">
        <v>0.66390000000000005</v>
      </c>
      <c r="D270" s="1">
        <f t="shared" si="41"/>
        <v>0.71482857142857148</v>
      </c>
      <c r="E270" s="1">
        <f t="shared" si="42"/>
        <v>0.72078947368421054</v>
      </c>
      <c r="F270" s="1">
        <f t="shared" si="43"/>
        <v>0.76057192982456145</v>
      </c>
      <c r="G270" s="1">
        <f t="shared" si="44"/>
        <v>1.0513918128654969</v>
      </c>
      <c r="H270" s="1">
        <f t="shared" si="45"/>
        <v>-5.0928571428571434E-2</v>
      </c>
      <c r="I270" s="1">
        <f t="shared" si="46"/>
        <v>-5.9609022556390556E-3</v>
      </c>
      <c r="J270" s="1">
        <f t="shared" si="47"/>
        <v>-3.9782456140350919E-2</v>
      </c>
      <c r="K270" s="1">
        <f t="shared" si="48"/>
        <v>-0.29081988304093542</v>
      </c>
      <c r="M270" s="2">
        <f t="shared" si="49"/>
        <v>0.71599999999999997</v>
      </c>
    </row>
    <row r="271" spans="1:13">
      <c r="A271">
        <f t="shared" si="40"/>
        <v>1526</v>
      </c>
      <c r="B271" s="9"/>
      <c r="C271" s="1">
        <v>0.71299999999999997</v>
      </c>
      <c r="D271" s="1">
        <f t="shared" si="41"/>
        <v>0.72828571428571443</v>
      </c>
      <c r="E271" s="1">
        <f t="shared" si="42"/>
        <v>0.72862631578947368</v>
      </c>
      <c r="F271" s="1">
        <f t="shared" si="43"/>
        <v>0.7729385964912282</v>
      </c>
      <c r="G271" s="1">
        <f t="shared" si="44"/>
        <v>1.0634502923976605</v>
      </c>
      <c r="H271" s="1">
        <f t="shared" si="45"/>
        <v>-1.5285714285714458E-2</v>
      </c>
      <c r="I271" s="1">
        <f t="shared" si="46"/>
        <v>-3.4060150375925247E-4</v>
      </c>
      <c r="J271" s="1">
        <f t="shared" si="47"/>
        <v>-4.4312280701754525E-2</v>
      </c>
      <c r="K271" s="1">
        <f t="shared" si="48"/>
        <v>-0.29051169590643233</v>
      </c>
      <c r="M271" s="2">
        <f t="shared" si="49"/>
        <v>0.74146000000000001</v>
      </c>
    </row>
    <row r="272" spans="1:13">
      <c r="A272">
        <f t="shared" si="40"/>
        <v>1527</v>
      </c>
      <c r="B272" s="9"/>
      <c r="C272" s="1">
        <v>0.9104000000000001</v>
      </c>
      <c r="D272" s="1">
        <f t="shared" si="41"/>
        <v>0.74361428571428578</v>
      </c>
      <c r="E272" s="1">
        <f t="shared" si="42"/>
        <v>0.7361210526315789</v>
      </c>
      <c r="F272" s="1">
        <f t="shared" si="43"/>
        <v>0.79128947368421054</v>
      </c>
      <c r="G272" s="1">
        <f t="shared" si="44"/>
        <v>1.0753345029239765</v>
      </c>
      <c r="H272" s="1">
        <f t="shared" si="45"/>
        <v>0.16678571428571431</v>
      </c>
      <c r="I272" s="1">
        <f t="shared" si="46"/>
        <v>7.4932330827068849E-3</v>
      </c>
      <c r="J272" s="1">
        <f t="shared" si="47"/>
        <v>-5.5168421052631644E-2</v>
      </c>
      <c r="K272" s="1">
        <f t="shared" si="48"/>
        <v>-0.28404502923976593</v>
      </c>
      <c r="M272" s="2">
        <f t="shared" si="49"/>
        <v>0.76106000000000007</v>
      </c>
    </row>
    <row r="273" spans="1:13">
      <c r="A273">
        <f t="shared" si="40"/>
        <v>1528</v>
      </c>
      <c r="B273" s="9"/>
      <c r="C273" s="1">
        <v>0.76360000000000006</v>
      </c>
      <c r="D273" s="1">
        <f t="shared" si="41"/>
        <v>0.76114285714285723</v>
      </c>
      <c r="E273" s="1">
        <f t="shared" si="42"/>
        <v>0.73782631578947366</v>
      </c>
      <c r="F273" s="1">
        <f t="shared" si="43"/>
        <v>0.80875964912280696</v>
      </c>
      <c r="G273" s="1">
        <f t="shared" si="44"/>
        <v>1.0874865497076023</v>
      </c>
      <c r="H273" s="1">
        <f t="shared" si="45"/>
        <v>2.4571428571428244E-3</v>
      </c>
      <c r="I273" s="1">
        <f t="shared" si="46"/>
        <v>2.3316541353383569E-2</v>
      </c>
      <c r="J273" s="1">
        <f t="shared" si="47"/>
        <v>-7.0933333333333293E-2</v>
      </c>
      <c r="K273" s="1">
        <f t="shared" si="48"/>
        <v>-0.27872690058479532</v>
      </c>
      <c r="M273" s="2">
        <f t="shared" si="49"/>
        <v>0.77700000000000014</v>
      </c>
    </row>
    <row r="274" spans="1:13">
      <c r="A274">
        <f t="shared" si="40"/>
        <v>1529</v>
      </c>
      <c r="B274" s="9"/>
      <c r="C274" s="1">
        <v>0.75440000000000007</v>
      </c>
      <c r="D274" s="1">
        <f t="shared" si="41"/>
        <v>0.77240000000000009</v>
      </c>
      <c r="E274" s="1">
        <f t="shared" si="42"/>
        <v>0.73813157894736836</v>
      </c>
      <c r="F274" s="1">
        <f t="shared" si="43"/>
        <v>0.81773157894736848</v>
      </c>
      <c r="G274" s="1">
        <f t="shared" si="44"/>
        <v>1.0989163742690056</v>
      </c>
      <c r="H274" s="1">
        <f t="shared" si="45"/>
        <v>-1.8000000000000016E-2</v>
      </c>
      <c r="I274" s="1">
        <f t="shared" si="46"/>
        <v>3.4268421052631726E-2</v>
      </c>
      <c r="J274" s="1">
        <f t="shared" si="47"/>
        <v>-7.9600000000000115E-2</v>
      </c>
      <c r="K274" s="1">
        <f t="shared" si="48"/>
        <v>-0.28118479532163709</v>
      </c>
      <c r="M274" s="2">
        <f t="shared" si="49"/>
        <v>0.79022000000000014</v>
      </c>
    </row>
    <row r="275" spans="1:13">
      <c r="A275">
        <f t="shared" si="40"/>
        <v>1530</v>
      </c>
      <c r="B275" s="9"/>
      <c r="C275" s="1">
        <v>0.74360000000000004</v>
      </c>
      <c r="D275" s="1">
        <f t="shared" si="41"/>
        <v>0.77460000000000007</v>
      </c>
      <c r="E275" s="1">
        <f t="shared" si="42"/>
        <v>0.73432105263157887</v>
      </c>
      <c r="F275" s="1">
        <f t="shared" si="43"/>
        <v>0.82568596491228075</v>
      </c>
      <c r="G275" s="1">
        <f t="shared" si="44"/>
        <v>1.1112461988304094</v>
      </c>
      <c r="H275" s="1">
        <f t="shared" si="45"/>
        <v>-3.1000000000000028E-2</v>
      </c>
      <c r="I275" s="1">
        <f t="shared" si="46"/>
        <v>4.0278947368421192E-2</v>
      </c>
      <c r="J275" s="1">
        <f t="shared" si="47"/>
        <v>-9.1364912280701871E-2</v>
      </c>
      <c r="K275" s="1">
        <f t="shared" si="48"/>
        <v>-0.28556023391812868</v>
      </c>
      <c r="M275" s="2">
        <f t="shared" si="49"/>
        <v>0.75668000000000013</v>
      </c>
    </row>
    <row r="276" spans="1:13">
      <c r="A276">
        <f t="shared" si="40"/>
        <v>1531</v>
      </c>
      <c r="B276" s="9"/>
      <c r="C276" s="1">
        <v>0.77910000000000001</v>
      </c>
      <c r="D276" s="1">
        <f t="shared" si="41"/>
        <v>0.7425142857142859</v>
      </c>
      <c r="E276" s="1">
        <f t="shared" si="42"/>
        <v>0.73303157894736837</v>
      </c>
      <c r="F276" s="1">
        <f t="shared" si="43"/>
        <v>0.83677017543859655</v>
      </c>
      <c r="G276" s="1">
        <f t="shared" si="44"/>
        <v>1.122682456140351</v>
      </c>
      <c r="H276" s="1">
        <f t="shared" si="45"/>
        <v>3.658571428571411E-2</v>
      </c>
      <c r="I276" s="1">
        <f t="shared" si="46"/>
        <v>9.4827067669175369E-3</v>
      </c>
      <c r="J276" s="1">
        <f t="shared" si="47"/>
        <v>-0.10373859649122819</v>
      </c>
      <c r="K276" s="1">
        <f t="shared" si="48"/>
        <v>-0.28591228070175445</v>
      </c>
      <c r="M276" s="2">
        <f t="shared" si="49"/>
        <v>0.74964000000000008</v>
      </c>
    </row>
    <row r="277" spans="1:13">
      <c r="A277">
        <f t="shared" si="40"/>
        <v>1532</v>
      </c>
      <c r="B277" s="9"/>
      <c r="C277" s="1">
        <v>0.74270000000000003</v>
      </c>
      <c r="D277" s="1">
        <f t="shared" si="41"/>
        <v>0.75040000000000018</v>
      </c>
      <c r="E277" s="1">
        <f t="shared" si="42"/>
        <v>0.74161578947368412</v>
      </c>
      <c r="F277" s="1">
        <f t="shared" si="43"/>
        <v>0.8513263157894736</v>
      </c>
      <c r="G277" s="1">
        <f t="shared" si="44"/>
        <v>1.1346719298245611</v>
      </c>
      <c r="H277" s="1">
        <f t="shared" si="45"/>
        <v>-7.7000000000001512E-3</v>
      </c>
      <c r="I277" s="1">
        <f t="shared" si="46"/>
        <v>8.7842105263160608E-3</v>
      </c>
      <c r="J277" s="1">
        <f t="shared" si="47"/>
        <v>-0.10971052631578948</v>
      </c>
      <c r="K277" s="1">
        <f t="shared" si="48"/>
        <v>-0.28334561403508751</v>
      </c>
      <c r="M277" s="2">
        <f t="shared" si="49"/>
        <v>0.73592000000000002</v>
      </c>
    </row>
    <row r="278" spans="1:13">
      <c r="A278">
        <f t="shared" si="40"/>
        <v>1533</v>
      </c>
      <c r="B278" s="9"/>
      <c r="C278" s="1">
        <v>0.72840000000000005</v>
      </c>
      <c r="D278" s="1">
        <f t="shared" si="41"/>
        <v>0.76154285714285719</v>
      </c>
      <c r="E278" s="1">
        <f t="shared" si="42"/>
        <v>0.7514947368421051</v>
      </c>
      <c r="F278" s="1">
        <f t="shared" si="43"/>
        <v>0.86454561403508767</v>
      </c>
      <c r="G278" s="1">
        <f t="shared" si="44"/>
        <v>1.1446666666666665</v>
      </c>
      <c r="H278" s="1">
        <f t="shared" si="45"/>
        <v>-3.3142857142857141E-2</v>
      </c>
      <c r="I278" s="1">
        <f t="shared" si="46"/>
        <v>1.0048120300752084E-2</v>
      </c>
      <c r="J278" s="1">
        <f t="shared" si="47"/>
        <v>-0.11305087719298257</v>
      </c>
      <c r="K278" s="1">
        <f t="shared" si="48"/>
        <v>-0.28012105263157883</v>
      </c>
      <c r="M278" s="2">
        <f t="shared" si="49"/>
        <v>0.75095999999999996</v>
      </c>
    </row>
    <row r="279" spans="1:13">
      <c r="A279">
        <f t="shared" si="40"/>
        <v>1534</v>
      </c>
      <c r="B279" s="9"/>
      <c r="C279" s="1">
        <v>0.68580000000000008</v>
      </c>
      <c r="D279" s="1">
        <f t="shared" si="41"/>
        <v>0.75704285714285724</v>
      </c>
      <c r="E279" s="1">
        <f t="shared" si="42"/>
        <v>0.76155789473684199</v>
      </c>
      <c r="F279" s="1">
        <f t="shared" si="43"/>
        <v>0.88594912280701754</v>
      </c>
      <c r="G279" s="1">
        <f t="shared" si="44"/>
        <v>1.1541602339181283</v>
      </c>
      <c r="H279" s="1">
        <f t="shared" si="45"/>
        <v>-7.1242857142857163E-2</v>
      </c>
      <c r="I279" s="1">
        <f t="shared" si="46"/>
        <v>-4.5150375939847498E-3</v>
      </c>
      <c r="J279" s="1">
        <f t="shared" si="47"/>
        <v>-0.12439122807017555</v>
      </c>
      <c r="K279" s="1">
        <f t="shared" si="48"/>
        <v>-0.26821111111111073</v>
      </c>
      <c r="M279" s="2">
        <f t="shared" si="49"/>
        <v>0.76162000000000007</v>
      </c>
    </row>
    <row r="280" spans="1:13">
      <c r="A280">
        <f t="shared" si="40"/>
        <v>1535</v>
      </c>
      <c r="B280" s="9"/>
      <c r="C280" s="1">
        <v>0.81880000000000008</v>
      </c>
      <c r="D280" s="1">
        <f t="shared" si="41"/>
        <v>0.75184285714285726</v>
      </c>
      <c r="E280" s="1">
        <f t="shared" si="42"/>
        <v>0.77181052631578939</v>
      </c>
      <c r="F280" s="1">
        <f t="shared" si="43"/>
        <v>0.89926842105263172</v>
      </c>
      <c r="G280" s="1">
        <f t="shared" si="44"/>
        <v>1.1639257309941518</v>
      </c>
      <c r="H280" s="1">
        <f t="shared" si="45"/>
        <v>6.6957142857142826E-2</v>
      </c>
      <c r="I280" s="1">
        <f t="shared" si="46"/>
        <v>-1.9967669172932134E-2</v>
      </c>
      <c r="J280" s="1">
        <f t="shared" si="47"/>
        <v>-0.12745789473684233</v>
      </c>
      <c r="K280" s="1">
        <f t="shared" si="48"/>
        <v>-0.26465730994152004</v>
      </c>
      <c r="M280" s="2">
        <f t="shared" si="49"/>
        <v>0.75550000000000006</v>
      </c>
    </row>
    <row r="281" spans="1:13">
      <c r="A281">
        <f t="shared" si="40"/>
        <v>1536</v>
      </c>
      <c r="B281" s="9"/>
      <c r="C281" s="1">
        <v>0.83240000000000003</v>
      </c>
      <c r="D281" s="1">
        <f t="shared" si="41"/>
        <v>0.74508571428571435</v>
      </c>
      <c r="E281" s="1">
        <f t="shared" si="42"/>
        <v>0.78759473684210524</v>
      </c>
      <c r="F281" s="1">
        <f t="shared" si="43"/>
        <v>0.91239122807017548</v>
      </c>
      <c r="G281" s="1">
        <f t="shared" si="44"/>
        <v>1.1755152046783623</v>
      </c>
      <c r="H281" s="1">
        <f t="shared" si="45"/>
        <v>8.7314285714285678E-2</v>
      </c>
      <c r="I281" s="1">
        <f t="shared" si="46"/>
        <v>-4.2509022556390885E-2</v>
      </c>
      <c r="J281" s="1">
        <f t="shared" si="47"/>
        <v>-0.12479649122807024</v>
      </c>
      <c r="K281" s="1">
        <f t="shared" si="48"/>
        <v>-0.26312397660818687</v>
      </c>
      <c r="M281" s="2">
        <f t="shared" si="49"/>
        <v>0.75836000000000003</v>
      </c>
    </row>
    <row r="282" spans="1:13">
      <c r="A282">
        <f t="shared" si="40"/>
        <v>1537</v>
      </c>
      <c r="B282" s="9"/>
      <c r="C282" s="1">
        <v>0.71210000000000007</v>
      </c>
      <c r="D282" s="1">
        <f t="shared" si="41"/>
        <v>0.73937142857142857</v>
      </c>
      <c r="E282" s="1">
        <f t="shared" si="42"/>
        <v>0.78692105263157897</v>
      </c>
      <c r="F282" s="1">
        <f t="shared" si="43"/>
        <v>0.92833157894736862</v>
      </c>
      <c r="G282" s="1">
        <f t="shared" si="44"/>
        <v>1.188459064327485</v>
      </c>
      <c r="H282" s="1">
        <f t="shared" si="45"/>
        <v>-2.7271428571428502E-2</v>
      </c>
      <c r="I282" s="1">
        <f t="shared" si="46"/>
        <v>-4.7549624060150397E-2</v>
      </c>
      <c r="J282" s="1">
        <f t="shared" si="47"/>
        <v>-0.14141052631578965</v>
      </c>
      <c r="K282" s="1">
        <f t="shared" si="48"/>
        <v>-0.26012748538011643</v>
      </c>
      <c r="M282" s="2">
        <f t="shared" si="49"/>
        <v>0.76028000000000007</v>
      </c>
    </row>
    <row r="283" spans="1:13">
      <c r="A283">
        <f t="shared" si="40"/>
        <v>1538</v>
      </c>
      <c r="B283" s="9"/>
      <c r="C283" s="1">
        <v>0.74270000000000003</v>
      </c>
      <c r="D283" s="1">
        <f t="shared" si="41"/>
        <v>0.75901428571428564</v>
      </c>
      <c r="E283" s="1">
        <f t="shared" si="42"/>
        <v>0.79023684210526324</v>
      </c>
      <c r="F283" s="1">
        <f t="shared" si="43"/>
        <v>0.94222807017543886</v>
      </c>
      <c r="G283" s="1">
        <f t="shared" si="44"/>
        <v>1.2008543859649119</v>
      </c>
      <c r="H283" s="1">
        <f t="shared" si="45"/>
        <v>-1.6314285714285615E-2</v>
      </c>
      <c r="I283" s="1">
        <f t="shared" si="46"/>
        <v>-3.1222556390977596E-2</v>
      </c>
      <c r="J283" s="1">
        <f t="shared" si="47"/>
        <v>-0.15199122807017562</v>
      </c>
      <c r="K283" s="1">
        <f t="shared" si="48"/>
        <v>-0.25862631578947304</v>
      </c>
      <c r="M283" s="2">
        <f t="shared" si="49"/>
        <v>0.73420000000000019</v>
      </c>
    </row>
    <row r="284" spans="1:13">
      <c r="A284">
        <f t="shared" si="40"/>
        <v>1539</v>
      </c>
      <c r="B284" s="9"/>
      <c r="C284" s="1">
        <v>0.69540000000000002</v>
      </c>
      <c r="D284" s="1">
        <f t="shared" si="41"/>
        <v>0.75975714285714291</v>
      </c>
      <c r="E284" s="1">
        <f t="shared" si="42"/>
        <v>0.80008947368421057</v>
      </c>
      <c r="F284" s="1">
        <f t="shared" si="43"/>
        <v>0.95576491228070204</v>
      </c>
      <c r="G284" s="1">
        <f t="shared" si="44"/>
        <v>1.213865497076023</v>
      </c>
      <c r="H284" s="1">
        <f t="shared" si="45"/>
        <v>-6.4357142857142891E-2</v>
      </c>
      <c r="I284" s="1">
        <f t="shared" si="46"/>
        <v>-4.0332330827067664E-2</v>
      </c>
      <c r="J284" s="1">
        <f t="shared" si="47"/>
        <v>-0.15567543859649147</v>
      </c>
      <c r="K284" s="1">
        <f t="shared" si="48"/>
        <v>-0.25810058479532094</v>
      </c>
      <c r="M284" s="2">
        <f t="shared" si="49"/>
        <v>0.73238000000000003</v>
      </c>
    </row>
    <row r="285" spans="1:13">
      <c r="A285">
        <f t="shared" si="40"/>
        <v>1540</v>
      </c>
      <c r="B285" s="9"/>
      <c r="C285" s="1">
        <v>0.68840000000000001</v>
      </c>
      <c r="D285" s="1">
        <f t="shared" si="41"/>
        <v>0.7619285714285714</v>
      </c>
      <c r="E285" s="1">
        <f t="shared" si="42"/>
        <v>0.82444210526315798</v>
      </c>
      <c r="F285" s="1">
        <f t="shared" si="43"/>
        <v>0.97015438596491255</v>
      </c>
      <c r="G285" s="1">
        <f t="shared" si="44"/>
        <v>1.226570760233918</v>
      </c>
      <c r="H285" s="1">
        <f t="shared" si="45"/>
        <v>-7.3528571428571388E-2</v>
      </c>
      <c r="I285" s="1">
        <f t="shared" si="46"/>
        <v>-6.2513533834586577E-2</v>
      </c>
      <c r="J285" s="1">
        <f t="shared" si="47"/>
        <v>-0.14571228070175457</v>
      </c>
      <c r="K285" s="1">
        <f t="shared" si="48"/>
        <v>-0.25641637426900543</v>
      </c>
      <c r="M285" s="2">
        <f t="shared" si="49"/>
        <v>0.7547600000000001</v>
      </c>
    </row>
    <row r="286" spans="1:13">
      <c r="A286">
        <f t="shared" si="40"/>
        <v>1541</v>
      </c>
      <c r="B286" s="9"/>
      <c r="C286" s="1">
        <v>0.82330000000000003</v>
      </c>
      <c r="D286" s="1">
        <f t="shared" si="41"/>
        <v>0.78287142857142855</v>
      </c>
      <c r="E286" s="1">
        <f t="shared" si="42"/>
        <v>0.85131052631578952</v>
      </c>
      <c r="F286" s="1">
        <f t="shared" si="43"/>
        <v>0.98077719298245636</v>
      </c>
      <c r="G286" s="1">
        <f t="shared" si="44"/>
        <v>1.2369760233918126</v>
      </c>
      <c r="H286" s="1">
        <f t="shared" si="45"/>
        <v>4.042857142857148E-2</v>
      </c>
      <c r="I286" s="1">
        <f t="shared" si="46"/>
        <v>-6.8439097744360966E-2</v>
      </c>
      <c r="J286" s="1">
        <f t="shared" si="47"/>
        <v>-0.12946666666666684</v>
      </c>
      <c r="K286" s="1">
        <f t="shared" si="48"/>
        <v>-0.2561988304093562</v>
      </c>
      <c r="M286" s="2">
        <f t="shared" si="49"/>
        <v>0.7757400000000001</v>
      </c>
    </row>
    <row r="287" spans="1:13">
      <c r="A287">
        <f t="shared" si="40"/>
        <v>1542</v>
      </c>
      <c r="B287" s="9"/>
      <c r="C287" s="1">
        <v>0.82400000000000007</v>
      </c>
      <c r="D287" s="1">
        <f t="shared" si="41"/>
        <v>0.82147142857142863</v>
      </c>
      <c r="E287" s="1">
        <f t="shared" si="42"/>
        <v>0.87352631578947371</v>
      </c>
      <c r="F287" s="1">
        <f t="shared" si="43"/>
        <v>0.99290000000000012</v>
      </c>
      <c r="G287" s="1">
        <f t="shared" si="44"/>
        <v>1.2463181286549705</v>
      </c>
      <c r="H287" s="1">
        <f t="shared" si="45"/>
        <v>2.5285714285714356E-3</v>
      </c>
      <c r="I287" s="1">
        <f t="shared" si="46"/>
        <v>-5.2054887218045076E-2</v>
      </c>
      <c r="J287" s="1">
        <f t="shared" si="47"/>
        <v>-0.11937368421052641</v>
      </c>
      <c r="K287" s="1">
        <f t="shared" si="48"/>
        <v>-0.25341812865497038</v>
      </c>
      <c r="M287" s="2">
        <f t="shared" si="49"/>
        <v>0.80840000000000001</v>
      </c>
    </row>
    <row r="288" spans="1:13">
      <c r="A288">
        <f t="shared" si="40"/>
        <v>1543</v>
      </c>
      <c r="B288" s="9"/>
      <c r="C288" s="1">
        <v>0.84760000000000002</v>
      </c>
      <c r="D288" s="1">
        <f t="shared" si="41"/>
        <v>0.85035714285714281</v>
      </c>
      <c r="E288" s="1">
        <f t="shared" si="42"/>
        <v>0.89549473684210534</v>
      </c>
      <c r="F288" s="1">
        <f t="shared" si="43"/>
        <v>1.006685964912281</v>
      </c>
      <c r="G288" s="1">
        <f t="shared" si="44"/>
        <v>1.2571520467836255</v>
      </c>
      <c r="H288" s="1">
        <f t="shared" si="45"/>
        <v>-2.7571428571427914E-3</v>
      </c>
      <c r="I288" s="1">
        <f t="shared" si="46"/>
        <v>-4.5137593984962532E-2</v>
      </c>
      <c r="J288" s="1">
        <f t="shared" si="47"/>
        <v>-0.11119122807017567</v>
      </c>
      <c r="K288" s="1">
        <f t="shared" si="48"/>
        <v>-0.25046608187134445</v>
      </c>
      <c r="M288" s="2">
        <f t="shared" si="49"/>
        <v>0.87330000000000008</v>
      </c>
    </row>
    <row r="289" spans="1:13">
      <c r="A289">
        <f t="shared" si="40"/>
        <v>1544</v>
      </c>
      <c r="B289" s="9"/>
      <c r="C289" s="1">
        <v>0.85870000000000002</v>
      </c>
      <c r="D289" s="1">
        <f t="shared" si="41"/>
        <v>0.87009999999999998</v>
      </c>
      <c r="E289" s="1">
        <f t="shared" si="42"/>
        <v>0.92058947368421062</v>
      </c>
      <c r="F289" s="1">
        <f t="shared" si="43"/>
        <v>1.0214947368421055</v>
      </c>
      <c r="G289" s="1">
        <f t="shared" si="44"/>
        <v>1.2708286549707599</v>
      </c>
      <c r="H289" s="1">
        <f t="shared" si="45"/>
        <v>-1.1399999999999966E-2</v>
      </c>
      <c r="I289" s="1">
        <f t="shared" si="46"/>
        <v>-5.048947368421064E-2</v>
      </c>
      <c r="J289" s="1">
        <f t="shared" si="47"/>
        <v>-0.10090526315789483</v>
      </c>
      <c r="K289" s="1">
        <f t="shared" si="48"/>
        <v>-0.24933391812865446</v>
      </c>
      <c r="M289" s="2">
        <f t="shared" si="49"/>
        <v>0.88816000000000006</v>
      </c>
    </row>
    <row r="290" spans="1:13">
      <c r="A290">
        <f t="shared" si="40"/>
        <v>1545</v>
      </c>
      <c r="B290" s="9"/>
      <c r="C290" s="1">
        <v>1.0128999999999999</v>
      </c>
      <c r="D290" s="1">
        <f t="shared" si="41"/>
        <v>0.88700000000000012</v>
      </c>
      <c r="E290" s="1">
        <f t="shared" si="42"/>
        <v>0.94633684210526314</v>
      </c>
      <c r="F290" s="1">
        <f t="shared" si="43"/>
        <v>1.0443754385964916</v>
      </c>
      <c r="G290" s="1">
        <f t="shared" si="44"/>
        <v>1.2864766081871342</v>
      </c>
      <c r="H290" s="1">
        <f t="shared" si="45"/>
        <v>0.12589999999999979</v>
      </c>
      <c r="I290" s="1">
        <f t="shared" si="46"/>
        <v>-5.9336842105263021E-2</v>
      </c>
      <c r="J290" s="1">
        <f t="shared" si="47"/>
        <v>-9.803859649122848E-2</v>
      </c>
      <c r="K290" s="1">
        <f t="shared" si="48"/>
        <v>-0.24210116959064254</v>
      </c>
      <c r="M290" s="2">
        <f t="shared" si="49"/>
        <v>0.88868000000000014</v>
      </c>
    </row>
    <row r="291" spans="1:13">
      <c r="A291">
        <f t="shared" si="40"/>
        <v>1546</v>
      </c>
      <c r="B291" s="9"/>
      <c r="C291" s="1">
        <v>0.89760000000000006</v>
      </c>
      <c r="D291" s="1">
        <f t="shared" si="41"/>
        <v>0.94161428571428574</v>
      </c>
      <c r="E291" s="1">
        <f t="shared" si="42"/>
        <v>0.99055789473684208</v>
      </c>
      <c r="F291" s="1">
        <f t="shared" si="43"/>
        <v>1.0594122807017545</v>
      </c>
      <c r="G291" s="1">
        <f t="shared" si="44"/>
        <v>1.2993456140350876</v>
      </c>
      <c r="H291" s="1">
        <f t="shared" si="45"/>
        <v>-4.4014285714285672E-2</v>
      </c>
      <c r="I291" s="1">
        <f t="shared" si="46"/>
        <v>-4.8943609022556345E-2</v>
      </c>
      <c r="J291" s="1">
        <f t="shared" si="47"/>
        <v>-6.8854385964912446E-2</v>
      </c>
      <c r="K291" s="1">
        <f t="shared" si="48"/>
        <v>-0.23993333333333311</v>
      </c>
      <c r="M291" s="2">
        <f t="shared" si="49"/>
        <v>0.90747999999999995</v>
      </c>
    </row>
    <row r="292" spans="1:13">
      <c r="A292">
        <f t="shared" si="40"/>
        <v>1547</v>
      </c>
      <c r="B292" s="9"/>
      <c r="C292" s="1">
        <v>0.8266</v>
      </c>
      <c r="D292" s="1">
        <f t="shared" si="41"/>
        <v>1.0047571428571429</v>
      </c>
      <c r="E292" s="1">
        <f t="shared" si="42"/>
        <v>1.0371842105263156</v>
      </c>
      <c r="F292" s="1">
        <f t="shared" si="43"/>
        <v>1.0736017543859653</v>
      </c>
      <c r="G292" s="1">
        <f t="shared" si="44"/>
        <v>1.3127900584795322</v>
      </c>
      <c r="H292" s="1">
        <f t="shared" si="45"/>
        <v>-0.1781571428571429</v>
      </c>
      <c r="I292" s="1">
        <f t="shared" si="46"/>
        <v>-3.2427067669172693E-2</v>
      </c>
      <c r="J292" s="1">
        <f t="shared" si="47"/>
        <v>-3.6417543859649681E-2</v>
      </c>
      <c r="K292" s="1">
        <f t="shared" si="48"/>
        <v>-0.23918830409356695</v>
      </c>
      <c r="M292" s="2">
        <f t="shared" si="49"/>
        <v>0.97699999999999998</v>
      </c>
    </row>
    <row r="293" spans="1:13">
      <c r="A293">
        <f t="shared" si="40"/>
        <v>1548</v>
      </c>
      <c r="B293" s="9"/>
      <c r="C293" s="1">
        <v>0.94159999999999999</v>
      </c>
      <c r="D293" s="1">
        <f t="shared" si="41"/>
        <v>1.0484857142857142</v>
      </c>
      <c r="E293" s="1">
        <f t="shared" si="42"/>
        <v>1.0594947368421053</v>
      </c>
      <c r="F293" s="1">
        <f t="shared" si="43"/>
        <v>1.0901298245614039</v>
      </c>
      <c r="G293" s="1">
        <f t="shared" si="44"/>
        <v>1.3265105263157895</v>
      </c>
      <c r="H293" s="1">
        <f t="shared" si="45"/>
        <v>-0.10688571428571425</v>
      </c>
      <c r="I293" s="1">
        <f t="shared" si="46"/>
        <v>-1.1009022556391024E-2</v>
      </c>
      <c r="J293" s="1">
        <f t="shared" si="47"/>
        <v>-3.0635087719298681E-2</v>
      </c>
      <c r="K293" s="1">
        <f t="shared" si="48"/>
        <v>-0.23638070175438552</v>
      </c>
      <c r="M293" s="2">
        <f t="shared" si="49"/>
        <v>1.03234</v>
      </c>
    </row>
    <row r="294" spans="1:13">
      <c r="A294">
        <f t="shared" si="40"/>
        <v>1549</v>
      </c>
      <c r="B294" s="9"/>
      <c r="C294" s="1">
        <v>1.2062999999999999</v>
      </c>
      <c r="D294" s="1">
        <f t="shared" si="41"/>
        <v>1.0674714285714284</v>
      </c>
      <c r="E294" s="1">
        <f t="shared" si="42"/>
        <v>1.0844421052631577</v>
      </c>
      <c r="F294" s="1">
        <f t="shared" si="43"/>
        <v>1.1045263157894738</v>
      </c>
      <c r="G294" s="1">
        <f t="shared" si="44"/>
        <v>1.3401713450292398</v>
      </c>
      <c r="H294" s="1">
        <f t="shared" si="45"/>
        <v>0.13882857142857152</v>
      </c>
      <c r="I294" s="1">
        <f t="shared" si="46"/>
        <v>-1.6970676691729247E-2</v>
      </c>
      <c r="J294" s="1">
        <f t="shared" si="47"/>
        <v>-2.0084210526316149E-2</v>
      </c>
      <c r="K294" s="1">
        <f t="shared" si="48"/>
        <v>-0.23564502923976605</v>
      </c>
      <c r="M294" s="2">
        <f t="shared" si="49"/>
        <v>1.0857800000000002</v>
      </c>
    </row>
    <row r="295" spans="1:13">
      <c r="A295">
        <f t="shared" si="40"/>
        <v>1550</v>
      </c>
      <c r="B295" s="9"/>
      <c r="C295" s="1">
        <v>1.2896000000000001</v>
      </c>
      <c r="D295" s="1">
        <f t="shared" si="41"/>
        <v>1.1053285714285714</v>
      </c>
      <c r="E295" s="1">
        <f t="shared" si="42"/>
        <v>1.1185684210526314</v>
      </c>
      <c r="F295" s="1">
        <f t="shared" si="43"/>
        <v>1.1176771929824563</v>
      </c>
      <c r="G295" s="1">
        <f t="shared" si="44"/>
        <v>1.3541005847953216</v>
      </c>
      <c r="H295" s="1">
        <f t="shared" si="45"/>
        <v>0.18427142857142864</v>
      </c>
      <c r="I295" s="1">
        <f t="shared" si="46"/>
        <v>-1.3239849624059996E-2</v>
      </c>
      <c r="J295" s="1">
        <f t="shared" si="47"/>
        <v>8.9122807017516514E-4</v>
      </c>
      <c r="K295" s="1">
        <f t="shared" si="48"/>
        <v>-0.23642339181286531</v>
      </c>
      <c r="M295" s="2">
        <f t="shared" si="49"/>
        <v>1.1496199999999999</v>
      </c>
    </row>
    <row r="296" spans="1:13">
      <c r="A296">
        <f t="shared" si="40"/>
        <v>1551</v>
      </c>
      <c r="B296" s="9"/>
      <c r="C296" s="1">
        <v>1.1648000000000001</v>
      </c>
      <c r="D296" s="1">
        <f t="shared" si="41"/>
        <v>1.1740999999999999</v>
      </c>
      <c r="E296" s="1">
        <f t="shared" si="42"/>
        <v>1.1538578947368421</v>
      </c>
      <c r="F296" s="1">
        <f t="shared" si="43"/>
        <v>1.1317666666666668</v>
      </c>
      <c r="G296" s="1">
        <f t="shared" si="44"/>
        <v>1.367553216374269</v>
      </c>
      <c r="H296" s="1">
        <f t="shared" si="45"/>
        <v>-9.2999999999998639E-3</v>
      </c>
      <c r="I296" s="1">
        <f t="shared" si="46"/>
        <v>2.0242105263157839E-2</v>
      </c>
      <c r="J296" s="1">
        <f t="shared" si="47"/>
        <v>2.2091228070175273E-2</v>
      </c>
      <c r="K296" s="1">
        <f t="shared" si="48"/>
        <v>-0.23578654970760216</v>
      </c>
      <c r="M296" s="2">
        <f t="shared" si="49"/>
        <v>1.1938200000000001</v>
      </c>
    </row>
    <row r="297" spans="1:13">
      <c r="A297">
        <f t="shared" si="40"/>
        <v>1552</v>
      </c>
      <c r="B297" s="9"/>
      <c r="C297" s="1">
        <v>1.1457999999999999</v>
      </c>
      <c r="D297" s="1">
        <f t="shared" si="41"/>
        <v>1.2785285714285715</v>
      </c>
      <c r="E297" s="1">
        <f t="shared" si="42"/>
        <v>1.1834894736842103</v>
      </c>
      <c r="F297" s="1">
        <f t="shared" si="43"/>
        <v>1.1473649122807017</v>
      </c>
      <c r="G297" s="1">
        <f t="shared" si="44"/>
        <v>1.3831619883040935</v>
      </c>
      <c r="H297" s="1">
        <f t="shared" si="45"/>
        <v>-0.13272857142857153</v>
      </c>
      <c r="I297" s="1">
        <f t="shared" si="46"/>
        <v>9.5039097744361145E-2</v>
      </c>
      <c r="J297" s="1">
        <f t="shared" si="47"/>
        <v>3.6124561403508615E-2</v>
      </c>
      <c r="K297" s="1">
        <f t="shared" si="48"/>
        <v>-0.23579707602339184</v>
      </c>
      <c r="M297" s="2">
        <f t="shared" si="49"/>
        <v>1.2141600000000001</v>
      </c>
    </row>
    <row r="298" spans="1:13">
      <c r="A298">
        <f t="shared" si="40"/>
        <v>1553</v>
      </c>
      <c r="B298" s="9"/>
      <c r="C298" s="1">
        <v>1.1626000000000001</v>
      </c>
      <c r="D298" s="1">
        <f t="shared" si="41"/>
        <v>1.3344857142857143</v>
      </c>
      <c r="E298" s="1">
        <f t="shared" si="42"/>
        <v>1.2351842105263156</v>
      </c>
      <c r="F298" s="1">
        <f t="shared" si="43"/>
        <v>1.1623017543859651</v>
      </c>
      <c r="G298" s="1">
        <f t="shared" si="44"/>
        <v>1.3955701754385965</v>
      </c>
      <c r="H298" s="1">
        <f t="shared" si="45"/>
        <v>-0.1718857142857142</v>
      </c>
      <c r="I298" s="1">
        <f t="shared" si="46"/>
        <v>9.9301503759398724E-2</v>
      </c>
      <c r="J298" s="1">
        <f t="shared" si="47"/>
        <v>7.2882456140350493E-2</v>
      </c>
      <c r="K298" s="1">
        <f t="shared" si="48"/>
        <v>-0.23326842105263146</v>
      </c>
      <c r="M298" s="2">
        <f t="shared" si="49"/>
        <v>1.2907600000000001</v>
      </c>
    </row>
    <row r="299" spans="1:13">
      <c r="A299">
        <f t="shared" si="40"/>
        <v>1554</v>
      </c>
      <c r="B299" s="9"/>
      <c r="C299" s="1">
        <v>1.3080000000000001</v>
      </c>
      <c r="D299" s="1">
        <f t="shared" si="41"/>
        <v>1.3169142857142859</v>
      </c>
      <c r="E299" s="1">
        <f t="shared" si="42"/>
        <v>1.2623736842105262</v>
      </c>
      <c r="F299" s="1">
        <f t="shared" si="43"/>
        <v>1.177108771929825</v>
      </c>
      <c r="G299" s="1">
        <f t="shared" si="44"/>
        <v>1.4067152046783626</v>
      </c>
      <c r="H299" s="1">
        <f t="shared" si="45"/>
        <v>-8.9142857142858745E-3</v>
      </c>
      <c r="I299" s="1">
        <f t="shared" si="46"/>
        <v>5.4540601503759722E-2</v>
      </c>
      <c r="J299" s="1">
        <f t="shared" si="47"/>
        <v>8.5264912280701211E-2</v>
      </c>
      <c r="K299" s="1">
        <f t="shared" si="48"/>
        <v>-0.22960643274853765</v>
      </c>
      <c r="M299" s="2">
        <f t="shared" si="49"/>
        <v>1.3774</v>
      </c>
    </row>
    <row r="300" spans="1:13">
      <c r="A300">
        <f t="shared" si="40"/>
        <v>1555</v>
      </c>
      <c r="B300" s="9"/>
      <c r="C300" s="1">
        <v>1.6726000000000001</v>
      </c>
      <c r="D300" s="1">
        <f t="shared" si="41"/>
        <v>1.3175714285714284</v>
      </c>
      <c r="E300" s="1">
        <f t="shared" si="42"/>
        <v>1.2812789473684207</v>
      </c>
      <c r="F300" s="1">
        <f t="shared" si="43"/>
        <v>1.1907912280701758</v>
      </c>
      <c r="G300" s="1">
        <f t="shared" si="44"/>
        <v>1.4200701754385967</v>
      </c>
      <c r="H300" s="1">
        <f t="shared" si="45"/>
        <v>0.35502857142857169</v>
      </c>
      <c r="I300" s="1">
        <f t="shared" si="46"/>
        <v>3.6292481203007654E-2</v>
      </c>
      <c r="J300" s="1">
        <f t="shared" si="47"/>
        <v>9.0487719298244951E-2</v>
      </c>
      <c r="K300" s="1">
        <f t="shared" si="48"/>
        <v>-0.22927894736842092</v>
      </c>
      <c r="M300" s="2">
        <f t="shared" si="49"/>
        <v>1.3815599999999999</v>
      </c>
    </row>
    <row r="301" spans="1:13">
      <c r="A301">
        <f t="shared" si="40"/>
        <v>1556</v>
      </c>
      <c r="B301" s="9"/>
      <c r="C301" s="1">
        <v>1.5979999999999999</v>
      </c>
      <c r="D301" s="1">
        <f t="shared" si="41"/>
        <v>1.3448571428571428</v>
      </c>
      <c r="E301" s="1">
        <f t="shared" si="42"/>
        <v>1.3137210526315788</v>
      </c>
      <c r="F301" s="1">
        <f t="shared" si="43"/>
        <v>1.201128070175439</v>
      </c>
      <c r="G301" s="1">
        <f t="shared" si="44"/>
        <v>1.4323684210526315</v>
      </c>
      <c r="H301" s="1">
        <f t="shared" si="45"/>
        <v>0.25314285714285711</v>
      </c>
      <c r="I301" s="1">
        <f t="shared" si="46"/>
        <v>3.1136090225563962E-2</v>
      </c>
      <c r="J301" s="1">
        <f t="shared" si="47"/>
        <v>0.1125929824561398</v>
      </c>
      <c r="K301" s="1">
        <f t="shared" si="48"/>
        <v>-0.23124035087719252</v>
      </c>
      <c r="M301" s="2">
        <f t="shared" si="49"/>
        <v>1.3829199999999999</v>
      </c>
    </row>
    <row r="302" spans="1:13">
      <c r="A302">
        <f t="shared" si="40"/>
        <v>1557</v>
      </c>
      <c r="B302" s="9"/>
      <c r="C302" s="1">
        <v>1.1666000000000001</v>
      </c>
      <c r="D302" s="1">
        <f t="shared" si="41"/>
        <v>1.3921714285714286</v>
      </c>
      <c r="E302" s="1">
        <f t="shared" si="42"/>
        <v>1.3417105263157894</v>
      </c>
      <c r="F302" s="1">
        <f t="shared" si="43"/>
        <v>1.2208684210526322</v>
      </c>
      <c r="G302" s="1">
        <f t="shared" si="44"/>
        <v>1.4447461988304093</v>
      </c>
      <c r="H302" s="1">
        <f t="shared" si="45"/>
        <v>-0.22557142857142853</v>
      </c>
      <c r="I302" s="1">
        <f t="shared" si="46"/>
        <v>5.0460902255639262E-2</v>
      </c>
      <c r="J302" s="1">
        <f t="shared" si="47"/>
        <v>0.1208421052631572</v>
      </c>
      <c r="K302" s="1">
        <f t="shared" si="48"/>
        <v>-0.22387777777777718</v>
      </c>
      <c r="M302" s="2">
        <f t="shared" si="49"/>
        <v>1.3886800000000001</v>
      </c>
    </row>
    <row r="303" spans="1:13">
      <c r="A303">
        <f t="shared" si="40"/>
        <v>1558</v>
      </c>
      <c r="B303" s="9"/>
      <c r="C303" s="1">
        <v>1.1694</v>
      </c>
      <c r="D303" s="1">
        <f t="shared" si="41"/>
        <v>1.403457142857143</v>
      </c>
      <c r="E303" s="1">
        <f t="shared" si="42"/>
        <v>1.3632947368421051</v>
      </c>
      <c r="F303" s="1">
        <f t="shared" si="43"/>
        <v>1.2480140350877194</v>
      </c>
      <c r="G303" s="1">
        <f t="shared" si="44"/>
        <v>1.4571216374269005</v>
      </c>
      <c r="H303" s="1">
        <f t="shared" si="45"/>
        <v>-0.23405714285714296</v>
      </c>
      <c r="I303" s="1">
        <f t="shared" si="46"/>
        <v>4.0162406015037844E-2</v>
      </c>
      <c r="J303" s="1">
        <f t="shared" si="47"/>
        <v>0.11528070175438576</v>
      </c>
      <c r="K303" s="1">
        <f t="shared" si="48"/>
        <v>-0.20910760233918113</v>
      </c>
      <c r="M303" s="2">
        <f t="shared" si="49"/>
        <v>1.3529199999999999</v>
      </c>
    </row>
    <row r="304" spans="1:13">
      <c r="A304">
        <f t="shared" si="40"/>
        <v>1559</v>
      </c>
      <c r="B304" s="9"/>
      <c r="C304" s="1">
        <v>1.3368</v>
      </c>
      <c r="D304" s="1">
        <f t="shared" si="41"/>
        <v>1.4259142857142859</v>
      </c>
      <c r="E304" s="1">
        <f t="shared" si="42"/>
        <v>1.3767684210526316</v>
      </c>
      <c r="F304" s="1">
        <f t="shared" si="43"/>
        <v>1.2618192982456145</v>
      </c>
      <c r="G304" s="1">
        <f t="shared" si="44"/>
        <v>1.469321052631579</v>
      </c>
      <c r="H304" s="1">
        <f t="shared" si="45"/>
        <v>-8.9114285714285923E-2</v>
      </c>
      <c r="I304" s="1">
        <f t="shared" si="46"/>
        <v>4.914586466165427E-2</v>
      </c>
      <c r="J304" s="1">
        <f t="shared" si="47"/>
        <v>0.11494912280701719</v>
      </c>
      <c r="K304" s="1">
        <f t="shared" si="48"/>
        <v>-0.20750175438596452</v>
      </c>
      <c r="M304" s="2">
        <f t="shared" si="49"/>
        <v>1.3107200000000003</v>
      </c>
    </row>
    <row r="305" spans="1:13">
      <c r="A305">
        <f t="shared" si="40"/>
        <v>1560</v>
      </c>
      <c r="B305" s="9"/>
      <c r="C305" s="1">
        <v>1.4938</v>
      </c>
      <c r="D305" s="1">
        <f t="shared" si="41"/>
        <v>1.3941000000000001</v>
      </c>
      <c r="E305" s="1">
        <f t="shared" si="42"/>
        <v>1.3794263157894737</v>
      </c>
      <c r="F305" s="1">
        <f t="shared" si="43"/>
        <v>1.2743736842105264</v>
      </c>
      <c r="G305" s="1">
        <f t="shared" si="44"/>
        <v>1.4826619883040937</v>
      </c>
      <c r="H305" s="1">
        <f t="shared" si="45"/>
        <v>9.96999999999999E-2</v>
      </c>
      <c r="I305" s="1">
        <f t="shared" si="46"/>
        <v>1.4673684210526394E-2</v>
      </c>
      <c r="J305" s="1">
        <f t="shared" si="47"/>
        <v>0.10505263157894729</v>
      </c>
      <c r="K305" s="1">
        <f t="shared" si="48"/>
        <v>-0.20828830409356724</v>
      </c>
      <c r="M305" s="2">
        <f t="shared" si="49"/>
        <v>1.4433600000000002</v>
      </c>
    </row>
    <row r="306" spans="1:13">
      <c r="A306">
        <f t="shared" ref="A306:A369" si="50">A305+1</f>
        <v>1561</v>
      </c>
      <c r="B306" s="9"/>
      <c r="C306" s="1">
        <v>1.387</v>
      </c>
      <c r="D306" s="1">
        <f t="shared" si="41"/>
        <v>1.4234571428571428</v>
      </c>
      <c r="E306" s="1">
        <f t="shared" si="42"/>
        <v>1.3891105263157895</v>
      </c>
      <c r="F306" s="1">
        <f t="shared" si="43"/>
        <v>1.2914350877192984</v>
      </c>
      <c r="G306" s="1">
        <f t="shared" si="44"/>
        <v>1.4977590643274854</v>
      </c>
      <c r="H306" s="1">
        <f t="shared" si="45"/>
        <v>-3.6457142857142744E-2</v>
      </c>
      <c r="I306" s="1">
        <f t="shared" si="46"/>
        <v>3.4346616541353292E-2</v>
      </c>
      <c r="J306" s="1">
        <f t="shared" si="47"/>
        <v>9.7675438596491082E-2</v>
      </c>
      <c r="K306" s="1">
        <f t="shared" si="48"/>
        <v>-0.20632397660818702</v>
      </c>
      <c r="M306" s="2">
        <f t="shared" si="49"/>
        <v>1.48454</v>
      </c>
    </row>
    <row r="307" spans="1:13">
      <c r="A307">
        <f t="shared" si="50"/>
        <v>1562</v>
      </c>
      <c r="B307" s="9"/>
      <c r="C307" s="1">
        <v>1.8298000000000001</v>
      </c>
      <c r="D307" s="1">
        <f t="shared" si="41"/>
        <v>1.4726857142857142</v>
      </c>
      <c r="E307" s="1">
        <f t="shared" si="42"/>
        <v>1.4041368421052631</v>
      </c>
      <c r="F307" s="1">
        <f t="shared" si="43"/>
        <v>1.3112263157894735</v>
      </c>
      <c r="G307" s="1">
        <f t="shared" si="44"/>
        <v>1.5172134502923977</v>
      </c>
      <c r="H307" s="1">
        <f t="shared" si="45"/>
        <v>0.35711428571428594</v>
      </c>
      <c r="I307" s="1">
        <f t="shared" si="46"/>
        <v>6.8548872180451026E-2</v>
      </c>
      <c r="J307" s="1">
        <f t="shared" si="47"/>
        <v>9.2910526315789665E-2</v>
      </c>
      <c r="K307" s="1">
        <f t="shared" si="48"/>
        <v>-0.20598713450292427</v>
      </c>
      <c r="M307" s="2">
        <f t="shared" si="49"/>
        <v>1.4916</v>
      </c>
    </row>
    <row r="308" spans="1:13">
      <c r="A308">
        <f t="shared" si="50"/>
        <v>1563</v>
      </c>
      <c r="B308" s="9"/>
      <c r="C308" s="1">
        <v>1.3753</v>
      </c>
      <c r="D308" s="1">
        <f t="shared" si="41"/>
        <v>1.4757714285714285</v>
      </c>
      <c r="E308" s="1">
        <f t="shared" si="42"/>
        <v>1.4231052631578949</v>
      </c>
      <c r="F308" s="1">
        <f t="shared" si="43"/>
        <v>1.3267456140350877</v>
      </c>
      <c r="G308" s="1">
        <f t="shared" si="44"/>
        <v>1.5362263157894738</v>
      </c>
      <c r="H308" s="1">
        <f t="shared" si="45"/>
        <v>-0.10047142857142854</v>
      </c>
      <c r="I308" s="1">
        <f t="shared" si="46"/>
        <v>5.2666165413533639E-2</v>
      </c>
      <c r="J308" s="1">
        <f t="shared" si="47"/>
        <v>9.6359649122807145E-2</v>
      </c>
      <c r="K308" s="1">
        <f t="shared" si="48"/>
        <v>-0.20948070175438605</v>
      </c>
      <c r="M308" s="2">
        <f t="shared" si="49"/>
        <v>1.4956400000000001</v>
      </c>
    </row>
    <row r="309" spans="1:13">
      <c r="A309">
        <f t="shared" si="50"/>
        <v>1564</v>
      </c>
      <c r="B309" s="9"/>
      <c r="C309" s="1">
        <v>1.3721000000000001</v>
      </c>
      <c r="D309" s="1">
        <f t="shared" si="41"/>
        <v>1.4554714285714287</v>
      </c>
      <c r="E309" s="1">
        <f t="shared" si="42"/>
        <v>1.4581631578947369</v>
      </c>
      <c r="F309" s="1">
        <f t="shared" si="43"/>
        <v>1.3409754385964914</v>
      </c>
      <c r="G309" s="1">
        <f t="shared" si="44"/>
        <v>1.5559807017543859</v>
      </c>
      <c r="H309" s="1">
        <f t="shared" si="45"/>
        <v>-8.3371428571428652E-2</v>
      </c>
      <c r="I309" s="1">
        <f t="shared" si="46"/>
        <v>-2.6917293233081896E-3</v>
      </c>
      <c r="J309" s="1">
        <f t="shared" si="47"/>
        <v>0.11718771929824556</v>
      </c>
      <c r="K309" s="1">
        <f t="shared" si="48"/>
        <v>-0.21500526315789448</v>
      </c>
      <c r="M309" s="2">
        <f t="shared" si="49"/>
        <v>1.4899200000000001</v>
      </c>
    </row>
    <row r="310" spans="1:13">
      <c r="A310">
        <f t="shared" si="50"/>
        <v>1565</v>
      </c>
      <c r="B310" s="9"/>
      <c r="C310" s="1">
        <v>1.514</v>
      </c>
      <c r="D310" s="1">
        <f t="shared" si="41"/>
        <v>1.4662285714285714</v>
      </c>
      <c r="E310" s="1">
        <f t="shared" si="42"/>
        <v>1.4515578947368422</v>
      </c>
      <c r="F310" s="1">
        <f t="shared" si="43"/>
        <v>1.3561052631578947</v>
      </c>
      <c r="G310" s="1">
        <f t="shared" si="44"/>
        <v>1.5728947368421051</v>
      </c>
      <c r="H310" s="1">
        <f t="shared" si="45"/>
        <v>4.7771428571428576E-2</v>
      </c>
      <c r="I310" s="1">
        <f t="shared" si="46"/>
        <v>1.4670676691729279E-2</v>
      </c>
      <c r="J310" s="1">
        <f t="shared" si="47"/>
        <v>9.5452631578947456E-2</v>
      </c>
      <c r="K310" s="1">
        <f t="shared" si="48"/>
        <v>-0.21678947368421042</v>
      </c>
      <c r="M310" s="2">
        <f t="shared" si="49"/>
        <v>1.3942999999999999</v>
      </c>
    </row>
    <row r="311" spans="1:13">
      <c r="A311">
        <f t="shared" si="50"/>
        <v>1566</v>
      </c>
      <c r="B311" s="9"/>
      <c r="C311" s="1">
        <v>1.3584000000000001</v>
      </c>
      <c r="D311" s="1">
        <f t="shared" si="41"/>
        <v>1.3962714285714284</v>
      </c>
      <c r="E311" s="1">
        <f t="shared" si="42"/>
        <v>1.4457947368421054</v>
      </c>
      <c r="F311" s="1">
        <f t="shared" si="43"/>
        <v>1.3855789473684212</v>
      </c>
      <c r="G311" s="1">
        <f t="shared" si="44"/>
        <v>1.5875011695906431</v>
      </c>
      <c r="H311" s="1">
        <f t="shared" si="45"/>
        <v>-3.7871428571428334E-2</v>
      </c>
      <c r="I311" s="1">
        <f t="shared" si="46"/>
        <v>-4.9523308270676969E-2</v>
      </c>
      <c r="J311" s="1">
        <f t="shared" si="47"/>
        <v>6.0215789473684111E-2</v>
      </c>
      <c r="K311" s="1">
        <f t="shared" si="48"/>
        <v>-0.20192222222222189</v>
      </c>
      <c r="M311" s="2">
        <f t="shared" si="49"/>
        <v>1.4117000000000002</v>
      </c>
    </row>
    <row r="312" spans="1:13">
      <c r="A312">
        <f t="shared" si="50"/>
        <v>1567</v>
      </c>
      <c r="B312" s="9"/>
      <c r="C312" s="1">
        <v>1.3517000000000001</v>
      </c>
      <c r="D312" s="1">
        <f t="shared" si="41"/>
        <v>1.3924857142857143</v>
      </c>
      <c r="E312" s="1">
        <f t="shared" si="42"/>
        <v>1.4727631578947367</v>
      </c>
      <c r="F312" s="1">
        <f t="shared" si="43"/>
        <v>1.4156473684210527</v>
      </c>
      <c r="G312" s="1">
        <f t="shared" si="44"/>
        <v>1.5992181286549707</v>
      </c>
      <c r="H312" s="1">
        <f t="shared" si="45"/>
        <v>-4.0785714285714203E-2</v>
      </c>
      <c r="I312" s="1">
        <f t="shared" si="46"/>
        <v>-8.0277443609022336E-2</v>
      </c>
      <c r="J312" s="1">
        <f t="shared" si="47"/>
        <v>5.7115789473684009E-2</v>
      </c>
      <c r="K312" s="1">
        <f t="shared" si="48"/>
        <v>-0.18357076023391805</v>
      </c>
      <c r="M312" s="2">
        <f t="shared" si="49"/>
        <v>1.4053</v>
      </c>
    </row>
    <row r="313" spans="1:13">
      <c r="A313">
        <f t="shared" si="50"/>
        <v>1568</v>
      </c>
      <c r="B313" s="9"/>
      <c r="C313" s="1">
        <v>1.4622999999999999</v>
      </c>
      <c r="D313" s="1">
        <f t="shared" si="41"/>
        <v>1.4009428571428573</v>
      </c>
      <c r="E313" s="1">
        <f t="shared" si="42"/>
        <v>1.494815789473684</v>
      </c>
      <c r="F313" s="1">
        <f t="shared" si="43"/>
        <v>1.4561122807017541</v>
      </c>
      <c r="G313" s="1">
        <f t="shared" si="44"/>
        <v>1.6092216374269002</v>
      </c>
      <c r="H313" s="1">
        <f t="shared" si="45"/>
        <v>6.1357142857142666E-2</v>
      </c>
      <c r="I313" s="1">
        <f t="shared" si="46"/>
        <v>-9.3872932330826719E-2</v>
      </c>
      <c r="J313" s="1">
        <f t="shared" si="47"/>
        <v>3.8703508771929851E-2</v>
      </c>
      <c r="K313" s="1">
        <f t="shared" si="48"/>
        <v>-0.15310935672514603</v>
      </c>
      <c r="M313" s="2">
        <f t="shared" si="49"/>
        <v>1.3722599999999998</v>
      </c>
    </row>
    <row r="314" spans="1:13">
      <c r="A314">
        <f t="shared" si="50"/>
        <v>1569</v>
      </c>
      <c r="B314" s="9"/>
      <c r="C314" s="1">
        <v>1.3401000000000001</v>
      </c>
      <c r="D314" s="1">
        <f t="shared" si="41"/>
        <v>1.4022285714285712</v>
      </c>
      <c r="E314" s="1">
        <f t="shared" si="42"/>
        <v>1.5014315789473682</v>
      </c>
      <c r="F314" s="1">
        <f t="shared" si="43"/>
        <v>1.4917333333333331</v>
      </c>
      <c r="G314" s="1">
        <f t="shared" si="44"/>
        <v>1.6195923976608182</v>
      </c>
      <c r="H314" s="1">
        <f t="shared" si="45"/>
        <v>-6.2128571428571089E-2</v>
      </c>
      <c r="I314" s="1">
        <f t="shared" si="46"/>
        <v>-9.9203007518797071E-2</v>
      </c>
      <c r="J314" s="1">
        <f t="shared" si="47"/>
        <v>9.6982456140350948E-3</v>
      </c>
      <c r="K314" s="1">
        <f t="shared" si="48"/>
        <v>-0.12785906432748506</v>
      </c>
      <c r="M314" s="2">
        <f t="shared" si="49"/>
        <v>1.3868399999999999</v>
      </c>
    </row>
    <row r="315" spans="1:13">
      <c r="A315">
        <f t="shared" si="50"/>
        <v>1570</v>
      </c>
      <c r="B315" s="9"/>
      <c r="C315" s="1">
        <v>1.3488</v>
      </c>
      <c r="D315" s="1">
        <f t="shared" si="41"/>
        <v>1.4901857142857142</v>
      </c>
      <c r="E315" s="1">
        <f t="shared" si="42"/>
        <v>1.4998263157894736</v>
      </c>
      <c r="F315" s="1">
        <f t="shared" si="43"/>
        <v>1.5147912280701756</v>
      </c>
      <c r="G315" s="1">
        <f t="shared" si="44"/>
        <v>1.6326192982456138</v>
      </c>
      <c r="H315" s="1">
        <f t="shared" si="45"/>
        <v>-0.14138571428571423</v>
      </c>
      <c r="I315" s="1">
        <f t="shared" si="46"/>
        <v>-9.6406015037593384E-3</v>
      </c>
      <c r="J315" s="1">
        <f t="shared" si="47"/>
        <v>-1.496491228070207E-2</v>
      </c>
      <c r="K315" s="1">
        <f t="shared" si="48"/>
        <v>-0.11782807017543817</v>
      </c>
      <c r="M315" s="2">
        <f t="shared" si="49"/>
        <v>1.4211000000000003</v>
      </c>
    </row>
    <row r="316" spans="1:13">
      <c r="A316">
        <f t="shared" si="50"/>
        <v>1571</v>
      </c>
      <c r="B316" s="9"/>
      <c r="C316" s="1">
        <v>1.4313</v>
      </c>
      <c r="D316" s="1">
        <f t="shared" si="41"/>
        <v>1.5181000000000002</v>
      </c>
      <c r="E316" s="1">
        <f t="shared" si="42"/>
        <v>1.5071105263157893</v>
      </c>
      <c r="F316" s="1">
        <f t="shared" si="43"/>
        <v>1.5399491228070177</v>
      </c>
      <c r="G316" s="1">
        <f t="shared" si="44"/>
        <v>1.6466251461988302</v>
      </c>
      <c r="H316" s="1">
        <f t="shared" si="45"/>
        <v>-8.680000000000021E-2</v>
      </c>
      <c r="I316" s="1">
        <f t="shared" si="46"/>
        <v>1.0989473684210882E-2</v>
      </c>
      <c r="J316" s="1">
        <f t="shared" si="47"/>
        <v>-3.2838596491228333E-2</v>
      </c>
      <c r="K316" s="1">
        <f t="shared" si="48"/>
        <v>-0.10667602339181248</v>
      </c>
      <c r="M316" s="2">
        <f t="shared" si="49"/>
        <v>1.52346</v>
      </c>
    </row>
    <row r="317" spans="1:13">
      <c r="A317">
        <f t="shared" si="50"/>
        <v>1572</v>
      </c>
      <c r="B317" s="9"/>
      <c r="C317" s="1">
        <v>1.5230000000000001</v>
      </c>
      <c r="D317" s="1">
        <f t="shared" si="41"/>
        <v>1.5218428571428573</v>
      </c>
      <c r="E317" s="1">
        <f t="shared" si="42"/>
        <v>1.4901631578947367</v>
      </c>
      <c r="F317" s="1">
        <f t="shared" si="43"/>
        <v>1.5654280701754388</v>
      </c>
      <c r="G317" s="1">
        <f t="shared" si="44"/>
        <v>1.6631976608187129</v>
      </c>
      <c r="H317" s="1">
        <f t="shared" si="45"/>
        <v>1.1571428571428566E-3</v>
      </c>
      <c r="I317" s="1">
        <f t="shared" si="46"/>
        <v>3.167969924812053E-2</v>
      </c>
      <c r="J317" s="1">
        <f t="shared" si="47"/>
        <v>-7.526491228070209E-2</v>
      </c>
      <c r="K317" s="1">
        <f t="shared" si="48"/>
        <v>-9.7769590643274062E-2</v>
      </c>
      <c r="M317" s="2">
        <f t="shared" si="49"/>
        <v>1.5648600000000001</v>
      </c>
    </row>
    <row r="318" spans="1:13">
      <c r="A318">
        <f t="shared" si="50"/>
        <v>1573</v>
      </c>
      <c r="B318" s="9"/>
      <c r="C318" s="1">
        <v>1.9741</v>
      </c>
      <c r="D318" s="1">
        <f t="shared" si="41"/>
        <v>1.570257142857143</v>
      </c>
      <c r="E318" s="1">
        <f t="shared" si="42"/>
        <v>1.4971421052631577</v>
      </c>
      <c r="F318" s="1">
        <f t="shared" si="43"/>
        <v>1.5869456140350879</v>
      </c>
      <c r="G318" s="1">
        <f t="shared" si="44"/>
        <v>1.6797836257309937</v>
      </c>
      <c r="H318" s="1">
        <f t="shared" si="45"/>
        <v>0.40384285714285695</v>
      </c>
      <c r="I318" s="1">
        <f t="shared" si="46"/>
        <v>7.3115037593985299E-2</v>
      </c>
      <c r="J318" s="1">
        <f t="shared" si="47"/>
        <v>-8.9803508771930218E-2</v>
      </c>
      <c r="K318" s="1">
        <f t="shared" si="48"/>
        <v>-9.2838011695905776E-2</v>
      </c>
      <c r="M318" s="2">
        <f t="shared" si="49"/>
        <v>1.5928</v>
      </c>
    </row>
    <row r="319" spans="1:13">
      <c r="A319">
        <f t="shared" si="50"/>
        <v>1574</v>
      </c>
      <c r="B319" s="9"/>
      <c r="C319" s="1">
        <v>1.5470999999999999</v>
      </c>
      <c r="D319" s="1">
        <f t="shared" si="41"/>
        <v>1.6044857142857143</v>
      </c>
      <c r="E319" s="1">
        <f t="shared" si="42"/>
        <v>1.5034999999999998</v>
      </c>
      <c r="F319" s="1">
        <f t="shared" si="43"/>
        <v>1.602484210526316</v>
      </c>
      <c r="G319" s="1">
        <f t="shared" si="44"/>
        <v>1.6959701754385965</v>
      </c>
      <c r="H319" s="1">
        <f t="shared" si="45"/>
        <v>-5.7385714285714373E-2</v>
      </c>
      <c r="I319" s="1">
        <f t="shared" si="46"/>
        <v>0.10098571428571446</v>
      </c>
      <c r="J319" s="1">
        <f t="shared" si="47"/>
        <v>-9.8984210526316119E-2</v>
      </c>
      <c r="K319" s="1">
        <f t="shared" si="48"/>
        <v>-9.3485964912280561E-2</v>
      </c>
      <c r="M319" s="2">
        <f t="shared" si="49"/>
        <v>1.6423400000000001</v>
      </c>
    </row>
    <row r="320" spans="1:13">
      <c r="A320">
        <f t="shared" si="50"/>
        <v>1575</v>
      </c>
      <c r="B320" s="9"/>
      <c r="C320" s="1">
        <v>1.4885000000000002</v>
      </c>
      <c r="D320" s="1">
        <f t="shared" si="41"/>
        <v>1.6089428571428572</v>
      </c>
      <c r="E320" s="1">
        <f t="shared" si="42"/>
        <v>1.5027421052631578</v>
      </c>
      <c r="F320" s="1">
        <f t="shared" si="43"/>
        <v>1.6208842105263159</v>
      </c>
      <c r="G320" s="1">
        <f t="shared" si="44"/>
        <v>1.7120900584795322</v>
      </c>
      <c r="H320" s="1">
        <f t="shared" si="45"/>
        <v>-0.12044285714285707</v>
      </c>
      <c r="I320" s="1">
        <f t="shared" si="46"/>
        <v>0.10620075187969946</v>
      </c>
      <c r="J320" s="1">
        <f t="shared" si="47"/>
        <v>-0.11814210526315816</v>
      </c>
      <c r="K320" s="1">
        <f t="shared" si="48"/>
        <v>-9.120584795321629E-2</v>
      </c>
      <c r="M320" s="2">
        <f t="shared" si="49"/>
        <v>1.6554200000000001</v>
      </c>
    </row>
    <row r="321" spans="1:13">
      <c r="A321">
        <f t="shared" si="50"/>
        <v>1576</v>
      </c>
      <c r="B321" s="9"/>
      <c r="C321" s="1">
        <v>1.679</v>
      </c>
      <c r="D321" s="1">
        <f t="shared" si="41"/>
        <v>1.600414285714286</v>
      </c>
      <c r="E321" s="1">
        <f t="shared" si="42"/>
        <v>1.5306578947368421</v>
      </c>
      <c r="F321" s="1">
        <f t="shared" si="43"/>
        <v>1.6434684210526318</v>
      </c>
      <c r="G321" s="1">
        <f t="shared" si="44"/>
        <v>1.7316391812865499</v>
      </c>
      <c r="H321" s="1">
        <f t="shared" si="45"/>
        <v>7.8585714285714037E-2</v>
      </c>
      <c r="I321" s="1">
        <f t="shared" si="46"/>
        <v>6.9756390977443905E-2</v>
      </c>
      <c r="J321" s="1">
        <f t="shared" si="47"/>
        <v>-0.11281052631578969</v>
      </c>
      <c r="K321" s="1">
        <f t="shared" si="48"/>
        <v>-8.8170760233918122E-2</v>
      </c>
      <c r="M321" s="2">
        <f t="shared" si="49"/>
        <v>1.5530999999999999</v>
      </c>
    </row>
    <row r="322" spans="1:13">
      <c r="A322">
        <f t="shared" si="50"/>
        <v>1577</v>
      </c>
      <c r="B322" s="9"/>
      <c r="C322" s="1">
        <v>1.5884</v>
      </c>
      <c r="D322" s="1">
        <f t="shared" si="41"/>
        <v>1.5363142857142855</v>
      </c>
      <c r="E322" s="1">
        <f t="shared" si="42"/>
        <v>1.5806578947368422</v>
      </c>
      <c r="F322" s="1">
        <f t="shared" si="43"/>
        <v>1.662864912280702</v>
      </c>
      <c r="G322" s="1">
        <f t="shared" si="44"/>
        <v>1.7458865497076028</v>
      </c>
      <c r="H322" s="1">
        <f t="shared" si="45"/>
        <v>5.2085714285714513E-2</v>
      </c>
      <c r="I322" s="1">
        <f t="shared" si="46"/>
        <v>-4.4343609022556629E-2</v>
      </c>
      <c r="J322" s="1">
        <f t="shared" si="47"/>
        <v>-8.2207017543859839E-2</v>
      </c>
      <c r="K322" s="1">
        <f t="shared" si="48"/>
        <v>-8.3021637426900829E-2</v>
      </c>
      <c r="M322" s="2">
        <f t="shared" si="49"/>
        <v>1.5363400000000003</v>
      </c>
    </row>
    <row r="323" spans="1:13">
      <c r="A323">
        <f t="shared" si="50"/>
        <v>1578</v>
      </c>
      <c r="B323" s="9"/>
      <c r="C323" s="1">
        <v>1.4624999999999999</v>
      </c>
      <c r="D323" s="1">
        <f t="shared" si="41"/>
        <v>1.5306999999999999</v>
      </c>
      <c r="E323" s="1">
        <f t="shared" si="42"/>
        <v>1.5842473684210525</v>
      </c>
      <c r="F323" s="1">
        <f t="shared" si="43"/>
        <v>1.6786508771929824</v>
      </c>
      <c r="G323" s="1">
        <f t="shared" si="44"/>
        <v>1.7602456140350882</v>
      </c>
      <c r="H323" s="1">
        <f t="shared" si="45"/>
        <v>-6.8200000000000038E-2</v>
      </c>
      <c r="I323" s="1">
        <f t="shared" si="46"/>
        <v>-5.3547368421052566E-2</v>
      </c>
      <c r="J323" s="1">
        <f t="shared" si="47"/>
        <v>-9.4403508771929934E-2</v>
      </c>
      <c r="K323" s="1">
        <f t="shared" si="48"/>
        <v>-8.159473684210572E-2</v>
      </c>
      <c r="M323" s="2">
        <f t="shared" si="49"/>
        <v>1.54372</v>
      </c>
    </row>
    <row r="324" spans="1:13">
      <c r="A324">
        <f t="shared" si="50"/>
        <v>1579</v>
      </c>
      <c r="B324" s="9"/>
      <c r="C324" s="1">
        <v>1.4633</v>
      </c>
      <c r="D324" s="1">
        <f t="shared" si="41"/>
        <v>1.5334714285714284</v>
      </c>
      <c r="E324" s="1">
        <f t="shared" si="42"/>
        <v>1.5923842105263157</v>
      </c>
      <c r="F324" s="1">
        <f t="shared" si="43"/>
        <v>1.7007649122807018</v>
      </c>
      <c r="G324" s="1">
        <f t="shared" si="44"/>
        <v>1.7742298245614039</v>
      </c>
      <c r="H324" s="1">
        <f t="shared" si="45"/>
        <v>-7.0171428571428329E-2</v>
      </c>
      <c r="I324" s="1">
        <f t="shared" si="46"/>
        <v>-5.8912781954887361E-2</v>
      </c>
      <c r="J324" s="1">
        <f t="shared" si="47"/>
        <v>-0.10838070175438608</v>
      </c>
      <c r="K324" s="1">
        <f t="shared" si="48"/>
        <v>-7.3464912280702066E-2</v>
      </c>
      <c r="M324" s="2">
        <f t="shared" si="49"/>
        <v>1.5094799999999999</v>
      </c>
    </row>
    <row r="325" spans="1:13">
      <c r="A325">
        <f t="shared" si="50"/>
        <v>1580</v>
      </c>
      <c r="B325" s="9"/>
      <c r="C325" s="1">
        <v>1.5253999999999999</v>
      </c>
      <c r="D325" s="1">
        <f t="shared" si="41"/>
        <v>1.5068857142857142</v>
      </c>
      <c r="E325" s="1">
        <f t="shared" si="42"/>
        <v>1.6116684210526315</v>
      </c>
      <c r="F325" s="1">
        <f t="shared" si="43"/>
        <v>1.7262017543859649</v>
      </c>
      <c r="G325" s="1">
        <f t="shared" si="44"/>
        <v>1.7871970760233926</v>
      </c>
      <c r="H325" s="1">
        <f t="shared" si="45"/>
        <v>1.8514285714285705E-2</v>
      </c>
      <c r="I325" s="1">
        <f t="shared" si="46"/>
        <v>-0.10478270676691737</v>
      </c>
      <c r="J325" s="1">
        <f t="shared" si="47"/>
        <v>-0.11453333333333338</v>
      </c>
      <c r="K325" s="1">
        <f t="shared" si="48"/>
        <v>-6.0995321637427713E-2</v>
      </c>
      <c r="M325" s="2">
        <f t="shared" si="49"/>
        <v>1.4933799999999999</v>
      </c>
    </row>
    <row r="326" spans="1:13">
      <c r="A326">
        <f t="shared" si="50"/>
        <v>1581</v>
      </c>
      <c r="B326" s="9"/>
      <c r="C326" s="1">
        <v>1.5078</v>
      </c>
      <c r="D326" s="1">
        <f t="shared" si="41"/>
        <v>1.4941999999999998</v>
      </c>
      <c r="E326" s="1">
        <f t="shared" si="42"/>
        <v>1.6340473684210526</v>
      </c>
      <c r="F326" s="1">
        <f t="shared" si="43"/>
        <v>1.7458035087719297</v>
      </c>
      <c r="G326" s="1">
        <f t="shared" si="44"/>
        <v>1.7988280701754387</v>
      </c>
      <c r="H326" s="1">
        <f t="shared" si="45"/>
        <v>1.3600000000000279E-2</v>
      </c>
      <c r="I326" s="1">
        <f t="shared" si="46"/>
        <v>-0.13984736842105283</v>
      </c>
      <c r="J326" s="1">
        <f t="shared" si="47"/>
        <v>-0.11175614035087711</v>
      </c>
      <c r="K326" s="1">
        <f t="shared" si="48"/>
        <v>-5.3024561403508974E-2</v>
      </c>
      <c r="M326" s="2">
        <f t="shared" si="49"/>
        <v>1.4994599999999998</v>
      </c>
    </row>
    <row r="327" spans="1:13">
      <c r="A327">
        <f t="shared" si="50"/>
        <v>1582</v>
      </c>
      <c r="B327" s="9"/>
      <c r="C327" s="1">
        <v>1.5079</v>
      </c>
      <c r="D327" s="1">
        <f t="shared" si="41"/>
        <v>1.5550999999999999</v>
      </c>
      <c r="E327" s="1">
        <f t="shared" si="42"/>
        <v>1.6365421052631577</v>
      </c>
      <c r="F327" s="1">
        <f t="shared" si="43"/>
        <v>1.7657771929824562</v>
      </c>
      <c r="G327" s="1">
        <f t="shared" si="44"/>
        <v>1.810797076023392</v>
      </c>
      <c r="H327" s="1">
        <f t="shared" si="45"/>
        <v>-4.7199999999999909E-2</v>
      </c>
      <c r="I327" s="1">
        <f t="shared" si="46"/>
        <v>-8.144210526315776E-2</v>
      </c>
      <c r="J327" s="1">
        <f t="shared" si="47"/>
        <v>-0.12923508771929848</v>
      </c>
      <c r="K327" s="1">
        <f t="shared" si="48"/>
        <v>-4.5019883040935849E-2</v>
      </c>
      <c r="M327" s="2">
        <f t="shared" si="49"/>
        <v>1.5067200000000001</v>
      </c>
    </row>
    <row r="328" spans="1:13">
      <c r="A328">
        <f t="shared" si="50"/>
        <v>1583</v>
      </c>
      <c r="B328" s="9"/>
      <c r="C328" s="1">
        <v>1.4929000000000001</v>
      </c>
      <c r="D328" s="1">
        <f t="shared" si="41"/>
        <v>1.6748714285714288</v>
      </c>
      <c r="E328" s="1">
        <f t="shared" si="42"/>
        <v>1.6184263157894734</v>
      </c>
      <c r="F328" s="1">
        <f t="shared" si="43"/>
        <v>1.7895912280701756</v>
      </c>
      <c r="G328" s="1">
        <f t="shared" si="44"/>
        <v>1.8246596491228069</v>
      </c>
      <c r="H328" s="1">
        <f t="shared" si="45"/>
        <v>-0.18197142857142867</v>
      </c>
      <c r="I328" s="1">
        <f t="shared" si="46"/>
        <v>5.6445112781955409E-2</v>
      </c>
      <c r="J328" s="1">
        <f t="shared" si="47"/>
        <v>-0.17116491228070219</v>
      </c>
      <c r="K328" s="1">
        <f t="shared" si="48"/>
        <v>-3.5068421052631304E-2</v>
      </c>
      <c r="M328" s="2">
        <f t="shared" si="49"/>
        <v>1.5793999999999999</v>
      </c>
    </row>
    <row r="329" spans="1:13">
      <c r="A329">
        <f t="shared" si="50"/>
        <v>1584</v>
      </c>
      <c r="B329" s="9"/>
      <c r="C329" s="1">
        <v>1.4996</v>
      </c>
      <c r="D329" s="1">
        <f t="shared" si="41"/>
        <v>1.6755999999999998</v>
      </c>
      <c r="E329" s="1">
        <f t="shared" si="42"/>
        <v>1.6261999999999999</v>
      </c>
      <c r="F329" s="1">
        <f t="shared" si="43"/>
        <v>1.8065157894736841</v>
      </c>
      <c r="G329" s="1">
        <f t="shared" si="44"/>
        <v>1.8376777777777782</v>
      </c>
      <c r="H329" s="1">
        <f t="shared" si="45"/>
        <v>-0.17599999999999971</v>
      </c>
      <c r="I329" s="1">
        <f t="shared" si="46"/>
        <v>4.9399999999999888E-2</v>
      </c>
      <c r="J329" s="1">
        <f t="shared" si="47"/>
        <v>-0.18031578947368421</v>
      </c>
      <c r="K329" s="1">
        <f t="shared" si="48"/>
        <v>-3.1161988304094113E-2</v>
      </c>
      <c r="M329" s="2">
        <f t="shared" si="49"/>
        <v>1.7381799999999998</v>
      </c>
    </row>
    <row r="330" spans="1:13">
      <c r="A330">
        <f t="shared" si="50"/>
        <v>1585</v>
      </c>
      <c r="B330" s="9"/>
      <c r="C330" s="1">
        <v>1.8888</v>
      </c>
      <c r="D330" s="1">
        <f t="shared" ref="D330:D393" si="51">AVERAGE(C327:C333)</f>
        <v>1.6737285714285712</v>
      </c>
      <c r="E330" s="1">
        <f t="shared" ref="E330:E393" si="52">AVERAGE(C321:C339)</f>
        <v>1.6737578947368421</v>
      </c>
      <c r="F330" s="1">
        <f t="shared" ref="F330:F393" si="53">AVERAGE(C302:C358)</f>
        <v>1.8257824561403511</v>
      </c>
      <c r="G330" s="1">
        <f t="shared" ref="G330:G393" si="54">AVERAGE(C245:C415)</f>
        <v>1.8510672514619884</v>
      </c>
      <c r="H330" s="1">
        <f t="shared" ref="H330:H393" si="55">C330-D330</f>
        <v>0.2150714285714288</v>
      </c>
      <c r="I330" s="1">
        <f t="shared" ref="I330:I393" si="56">D330-E330</f>
        <v>-2.9323308270878812E-5</v>
      </c>
      <c r="J330" s="1">
        <f t="shared" ref="J330:J393" si="57">E330-F330</f>
        <v>-0.15202456140350895</v>
      </c>
      <c r="K330" s="1">
        <f t="shared" ref="K330:K393" si="58">F330-G330</f>
        <v>-2.5284795321637299E-2</v>
      </c>
      <c r="M330" s="2">
        <f t="shared" si="49"/>
        <v>1.7426999999999999</v>
      </c>
    </row>
    <row r="331" spans="1:13">
      <c r="A331">
        <f t="shared" si="50"/>
        <v>1586</v>
      </c>
      <c r="B331" s="9"/>
      <c r="C331" s="1">
        <v>2.3016999999999999</v>
      </c>
      <c r="D331" s="1">
        <f t="shared" si="51"/>
        <v>1.703342857142857</v>
      </c>
      <c r="E331" s="1">
        <f t="shared" si="52"/>
        <v>1.7146842105263158</v>
      </c>
      <c r="F331" s="1">
        <f t="shared" si="53"/>
        <v>1.8503701754385966</v>
      </c>
      <c r="G331" s="1">
        <f t="shared" si="54"/>
        <v>1.8641596491228076</v>
      </c>
      <c r="H331" s="1">
        <f t="shared" si="55"/>
        <v>0.59835714285714281</v>
      </c>
      <c r="I331" s="1">
        <f t="shared" si="56"/>
        <v>-1.1341353383458763E-2</v>
      </c>
      <c r="J331" s="1">
        <f t="shared" si="57"/>
        <v>-0.1356859649122808</v>
      </c>
      <c r="K331" s="1">
        <f t="shared" si="58"/>
        <v>-1.3789473684211018E-2</v>
      </c>
      <c r="M331" s="2">
        <f t="shared" ref="M331:M394" si="59">AVERAGE(C329:C333)</f>
        <v>1.7430599999999998</v>
      </c>
    </row>
    <row r="332" spans="1:13">
      <c r="A332">
        <f t="shared" si="50"/>
        <v>1587</v>
      </c>
      <c r="B332" s="9"/>
      <c r="C332" s="1">
        <v>1.5305</v>
      </c>
      <c r="D332" s="1">
        <f t="shared" si="51"/>
        <v>1.7552857142857141</v>
      </c>
      <c r="E332" s="1">
        <f t="shared" si="52"/>
        <v>1.789078947368421</v>
      </c>
      <c r="F332" s="1">
        <f t="shared" si="53"/>
        <v>1.8770789473684211</v>
      </c>
      <c r="G332" s="1">
        <f t="shared" si="54"/>
        <v>1.8772491228070181</v>
      </c>
      <c r="H332" s="1">
        <f t="shared" si="55"/>
        <v>-0.22478571428571414</v>
      </c>
      <c r="I332" s="1">
        <f t="shared" si="56"/>
        <v>-3.3793233082706875E-2</v>
      </c>
      <c r="J332" s="1">
        <f t="shared" si="57"/>
        <v>-8.8000000000000078E-2</v>
      </c>
      <c r="K332" s="1">
        <f t="shared" si="58"/>
        <v>-1.7017543859698669E-4</v>
      </c>
      <c r="M332" s="2">
        <f t="shared" si="59"/>
        <v>1.7861799999999999</v>
      </c>
    </row>
    <row r="333" spans="1:13">
      <c r="A333">
        <f t="shared" si="50"/>
        <v>1588</v>
      </c>
      <c r="B333" s="9"/>
      <c r="C333" s="1">
        <v>1.4946999999999999</v>
      </c>
      <c r="D333" s="1">
        <f t="shared" si="51"/>
        <v>1.7653999999999999</v>
      </c>
      <c r="E333" s="1">
        <f t="shared" si="52"/>
        <v>1.8552000000000002</v>
      </c>
      <c r="F333" s="1">
        <f t="shared" si="53"/>
        <v>1.8998894736842105</v>
      </c>
      <c r="G333" s="1">
        <f t="shared" si="54"/>
        <v>1.8933152046783628</v>
      </c>
      <c r="H333" s="1">
        <f t="shared" si="55"/>
        <v>-0.27069999999999994</v>
      </c>
      <c r="I333" s="1">
        <f t="shared" si="56"/>
        <v>-8.9800000000000324E-2</v>
      </c>
      <c r="J333" s="1">
        <f t="shared" si="57"/>
        <v>-4.4689473684210279E-2</v>
      </c>
      <c r="K333" s="1">
        <f t="shared" si="58"/>
        <v>6.5742690058476771E-3</v>
      </c>
      <c r="M333" s="2">
        <f t="shared" si="59"/>
        <v>1.77972</v>
      </c>
    </row>
    <row r="334" spans="1:13">
      <c r="A334">
        <f t="shared" si="50"/>
        <v>1589</v>
      </c>
      <c r="B334" s="9"/>
      <c r="C334" s="1">
        <v>1.7152000000000001</v>
      </c>
      <c r="D334" s="1">
        <f t="shared" si="51"/>
        <v>1.7284142857142857</v>
      </c>
      <c r="E334" s="1">
        <f t="shared" si="52"/>
        <v>1.8906894736842104</v>
      </c>
      <c r="F334" s="1">
        <f t="shared" si="53"/>
        <v>1.9207543859649123</v>
      </c>
      <c r="G334" s="1">
        <f t="shared" si="54"/>
        <v>1.9092491228070179</v>
      </c>
      <c r="H334" s="1">
        <f t="shared" si="55"/>
        <v>-1.3214285714285623E-2</v>
      </c>
      <c r="I334" s="1">
        <f t="shared" si="56"/>
        <v>-0.16227518796992468</v>
      </c>
      <c r="J334" s="1">
        <f t="shared" si="57"/>
        <v>-3.0064912280701961E-2</v>
      </c>
      <c r="K334" s="1">
        <f t="shared" si="58"/>
        <v>1.1505263157894463E-2</v>
      </c>
      <c r="M334" s="2">
        <f t="shared" si="59"/>
        <v>1.6334599999999999</v>
      </c>
    </row>
    <row r="335" spans="1:13">
      <c r="A335">
        <f t="shared" si="50"/>
        <v>1590</v>
      </c>
      <c r="B335" s="9"/>
      <c r="C335" s="1">
        <v>1.8565</v>
      </c>
      <c r="D335" s="1">
        <f t="shared" si="51"/>
        <v>1.6417142857142859</v>
      </c>
      <c r="E335" s="1">
        <f t="shared" si="52"/>
        <v>1.9292473684210525</v>
      </c>
      <c r="F335" s="1">
        <f t="shared" si="53"/>
        <v>1.9374578947368422</v>
      </c>
      <c r="G335" s="1">
        <f t="shared" si="54"/>
        <v>1.9223736842105266</v>
      </c>
      <c r="H335" s="1">
        <f t="shared" si="55"/>
        <v>0.21478571428571414</v>
      </c>
      <c r="I335" s="1">
        <f t="shared" si="56"/>
        <v>-0.28753308270676659</v>
      </c>
      <c r="J335" s="1">
        <f t="shared" si="57"/>
        <v>-8.210526315789668E-3</v>
      </c>
      <c r="K335" s="1">
        <f t="shared" si="58"/>
        <v>1.5084210526315589E-2</v>
      </c>
      <c r="M335" s="2">
        <f t="shared" si="59"/>
        <v>1.65334</v>
      </c>
    </row>
    <row r="336" spans="1:13">
      <c r="A336">
        <f t="shared" si="50"/>
        <v>1591</v>
      </c>
      <c r="B336" s="9"/>
      <c r="C336" s="1">
        <v>1.5704</v>
      </c>
      <c r="D336" s="1">
        <f t="shared" si="51"/>
        <v>1.7647999999999999</v>
      </c>
      <c r="E336" s="1">
        <f t="shared" si="52"/>
        <v>1.9709368421052631</v>
      </c>
      <c r="F336" s="1">
        <f t="shared" si="53"/>
        <v>1.9448754385964913</v>
      </c>
      <c r="G336" s="1">
        <f t="shared" si="54"/>
        <v>1.9353614035087723</v>
      </c>
      <c r="H336" s="1">
        <f t="shared" si="55"/>
        <v>-0.19439999999999991</v>
      </c>
      <c r="I336" s="1">
        <f t="shared" si="56"/>
        <v>-0.20613684210526317</v>
      </c>
      <c r="J336" s="1">
        <f t="shared" si="57"/>
        <v>2.6061403508771841E-2</v>
      </c>
      <c r="K336" s="1">
        <f t="shared" si="58"/>
        <v>9.514035087718975E-3</v>
      </c>
      <c r="M336" s="2">
        <f t="shared" si="59"/>
        <v>1.6933600000000002</v>
      </c>
    </row>
    <row r="337" spans="1:13">
      <c r="A337">
        <f t="shared" si="50"/>
        <v>1592</v>
      </c>
      <c r="B337" s="9"/>
      <c r="C337" s="1">
        <v>1.6299000000000001</v>
      </c>
      <c r="D337" s="1">
        <f t="shared" si="51"/>
        <v>1.9022142857142861</v>
      </c>
      <c r="E337" s="1">
        <f t="shared" si="52"/>
        <v>2.001321052631579</v>
      </c>
      <c r="F337" s="1">
        <f t="shared" si="53"/>
        <v>1.9608035087719298</v>
      </c>
      <c r="G337" s="1">
        <f t="shared" si="54"/>
        <v>1.9508099415204683</v>
      </c>
      <c r="H337" s="1">
        <f t="shared" si="55"/>
        <v>-0.27231428571428595</v>
      </c>
      <c r="I337" s="1">
        <f t="shared" si="56"/>
        <v>-9.9106766917292921E-2</v>
      </c>
      <c r="J337" s="1">
        <f t="shared" si="57"/>
        <v>4.051754385964923E-2</v>
      </c>
      <c r="K337" s="1">
        <f t="shared" si="58"/>
        <v>9.9935672514614993E-3</v>
      </c>
      <c r="M337" s="2">
        <f t="shared" si="59"/>
        <v>1.8287399999999998</v>
      </c>
    </row>
    <row r="338" spans="1:13">
      <c r="A338">
        <f t="shared" si="50"/>
        <v>1593</v>
      </c>
      <c r="B338" s="9"/>
      <c r="C338" s="1">
        <v>1.6948000000000001</v>
      </c>
      <c r="D338" s="1">
        <f t="shared" si="51"/>
        <v>2.0860285714285713</v>
      </c>
      <c r="E338" s="1">
        <f t="shared" si="52"/>
        <v>2.0226736842105266</v>
      </c>
      <c r="F338" s="1">
        <f t="shared" si="53"/>
        <v>1.9833368421052631</v>
      </c>
      <c r="G338" s="1">
        <f t="shared" si="54"/>
        <v>1.9671216374269005</v>
      </c>
      <c r="H338" s="1">
        <f t="shared" si="55"/>
        <v>-0.39122857142857126</v>
      </c>
      <c r="I338" s="1">
        <f t="shared" si="56"/>
        <v>6.335488721804472E-2</v>
      </c>
      <c r="J338" s="1">
        <f t="shared" si="57"/>
        <v>3.9336842105263559E-2</v>
      </c>
      <c r="K338" s="1">
        <f t="shared" si="58"/>
        <v>1.6215204678362571E-2</v>
      </c>
      <c r="M338" s="2">
        <f t="shared" si="59"/>
        <v>1.94876</v>
      </c>
    </row>
    <row r="339" spans="1:13">
      <c r="A339">
        <f t="shared" si="50"/>
        <v>1594</v>
      </c>
      <c r="B339" s="9"/>
      <c r="C339" s="1">
        <v>2.3921000000000001</v>
      </c>
      <c r="D339" s="1">
        <f t="shared" si="51"/>
        <v>2.2092142857142858</v>
      </c>
      <c r="E339" s="1">
        <f t="shared" si="52"/>
        <v>2.0461894736842101</v>
      </c>
      <c r="F339" s="1">
        <f t="shared" si="53"/>
        <v>2.0069929824561403</v>
      </c>
      <c r="G339" s="1">
        <f t="shared" si="54"/>
        <v>1.9812345029239771</v>
      </c>
      <c r="H339" s="1">
        <f t="shared" si="55"/>
        <v>0.18288571428571432</v>
      </c>
      <c r="I339" s="1">
        <f t="shared" si="56"/>
        <v>0.16302481203007568</v>
      </c>
      <c r="J339" s="1">
        <f t="shared" si="57"/>
        <v>3.9196491228069785E-2</v>
      </c>
      <c r="K339" s="1">
        <f t="shared" si="58"/>
        <v>2.5758479532163259E-2</v>
      </c>
      <c r="M339" s="2">
        <f t="shared" si="59"/>
        <v>2.2350599999999998</v>
      </c>
    </row>
    <row r="340" spans="1:13">
      <c r="A340">
        <f t="shared" si="50"/>
        <v>1595</v>
      </c>
      <c r="B340" s="9"/>
      <c r="C340" s="1">
        <v>2.4565999999999999</v>
      </c>
      <c r="D340" s="1">
        <f t="shared" si="51"/>
        <v>2.2902428571428572</v>
      </c>
      <c r="E340" s="1">
        <f t="shared" si="52"/>
        <v>2.0580368421052633</v>
      </c>
      <c r="F340" s="1">
        <f t="shared" si="53"/>
        <v>2.0313105263157891</v>
      </c>
      <c r="G340" s="1">
        <f t="shared" si="54"/>
        <v>1.9959847953216374</v>
      </c>
      <c r="H340" s="1">
        <f t="shared" si="55"/>
        <v>0.16635714285714265</v>
      </c>
      <c r="I340" s="1">
        <f t="shared" si="56"/>
        <v>0.23220601503759397</v>
      </c>
      <c r="J340" s="1">
        <f t="shared" si="57"/>
        <v>2.6726315789474153E-2</v>
      </c>
      <c r="K340" s="1">
        <f t="shared" si="58"/>
        <v>3.5325730994151705E-2</v>
      </c>
      <c r="M340" s="2">
        <f t="shared" si="59"/>
        <v>2.4528400000000001</v>
      </c>
    </row>
    <row r="341" spans="1:13">
      <c r="A341">
        <f t="shared" si="50"/>
        <v>1596</v>
      </c>
      <c r="B341" s="9"/>
      <c r="C341" s="1">
        <v>3.0019</v>
      </c>
      <c r="D341" s="1">
        <f t="shared" si="51"/>
        <v>2.3799714285714288</v>
      </c>
      <c r="E341" s="1">
        <f t="shared" si="52"/>
        <v>2.0446421052631574</v>
      </c>
      <c r="F341" s="1">
        <f t="shared" si="53"/>
        <v>2.0575157894736842</v>
      </c>
      <c r="G341" s="1">
        <f t="shared" si="54"/>
        <v>2.0097356725146205</v>
      </c>
      <c r="H341" s="1">
        <f t="shared" si="55"/>
        <v>0.62192857142857116</v>
      </c>
      <c r="I341" s="1">
        <f t="shared" si="56"/>
        <v>0.33532932330827148</v>
      </c>
      <c r="J341" s="1">
        <f t="shared" si="57"/>
        <v>-1.2873684210526815E-2</v>
      </c>
      <c r="K341" s="1">
        <f t="shared" si="58"/>
        <v>4.7780116959063701E-2</v>
      </c>
      <c r="M341" s="2">
        <f t="shared" si="59"/>
        <v>2.5414000000000003</v>
      </c>
    </row>
    <row r="342" spans="1:13">
      <c r="A342">
        <f t="shared" si="50"/>
        <v>1597</v>
      </c>
      <c r="B342" s="9"/>
      <c r="C342" s="1">
        <v>2.7187999999999999</v>
      </c>
      <c r="D342" s="1">
        <f t="shared" si="51"/>
        <v>2.4664142857142859</v>
      </c>
      <c r="E342" s="1">
        <f t="shared" si="52"/>
        <v>2.074936842105263</v>
      </c>
      <c r="F342" s="1">
        <f t="shared" si="53"/>
        <v>2.0802052631578944</v>
      </c>
      <c r="G342" s="1">
        <f t="shared" si="54"/>
        <v>2.0234116959064332</v>
      </c>
      <c r="H342" s="1">
        <f t="shared" si="55"/>
        <v>0.25238571428571399</v>
      </c>
      <c r="I342" s="1">
        <f t="shared" si="56"/>
        <v>0.39147744360902292</v>
      </c>
      <c r="J342" s="1">
        <f t="shared" si="57"/>
        <v>-5.2684210526314779E-3</v>
      </c>
      <c r="K342" s="1">
        <f t="shared" si="58"/>
        <v>5.679356725146123E-2</v>
      </c>
      <c r="M342" s="2">
        <f t="shared" si="59"/>
        <v>2.5145799999999996</v>
      </c>
    </row>
    <row r="343" spans="1:13">
      <c r="A343">
        <f t="shared" si="50"/>
        <v>1598</v>
      </c>
      <c r="B343" s="9"/>
      <c r="C343" s="1">
        <v>2.1375999999999999</v>
      </c>
      <c r="D343" s="1">
        <f t="shared" si="51"/>
        <v>2.4225714285714282</v>
      </c>
      <c r="E343" s="1">
        <f t="shared" si="52"/>
        <v>2.1304842105263155</v>
      </c>
      <c r="F343" s="1">
        <f t="shared" si="53"/>
        <v>2.0986035087719297</v>
      </c>
      <c r="G343" s="1">
        <f t="shared" si="54"/>
        <v>2.0362555555555564</v>
      </c>
      <c r="H343" s="1">
        <f t="shared" si="55"/>
        <v>-0.28497142857142821</v>
      </c>
      <c r="I343" s="1">
        <f t="shared" si="56"/>
        <v>0.29208721804511262</v>
      </c>
      <c r="J343" s="1">
        <f t="shared" si="57"/>
        <v>3.1880701754385843E-2</v>
      </c>
      <c r="K343" s="1">
        <f t="shared" si="58"/>
        <v>6.234795321637332E-2</v>
      </c>
      <c r="M343" s="2">
        <f t="shared" si="59"/>
        <v>2.4832399999999999</v>
      </c>
    </row>
    <row r="344" spans="1:13">
      <c r="A344">
        <f t="shared" si="50"/>
        <v>1599</v>
      </c>
      <c r="B344" s="9"/>
      <c r="C344" s="1">
        <v>2.258</v>
      </c>
      <c r="D344" s="1">
        <f t="shared" si="51"/>
        <v>2.3428571428571425</v>
      </c>
      <c r="E344" s="1">
        <f t="shared" si="52"/>
        <v>2.1778263157894733</v>
      </c>
      <c r="F344" s="1">
        <f t="shared" si="53"/>
        <v>2.113598245614035</v>
      </c>
      <c r="G344" s="1">
        <f t="shared" si="54"/>
        <v>2.0511847953216376</v>
      </c>
      <c r="H344" s="1">
        <f t="shared" si="55"/>
        <v>-8.485714285714252E-2</v>
      </c>
      <c r="I344" s="1">
        <f t="shared" si="56"/>
        <v>0.16503082706766925</v>
      </c>
      <c r="J344" s="1">
        <f t="shared" si="57"/>
        <v>6.4228070175438301E-2</v>
      </c>
      <c r="K344" s="1">
        <f t="shared" si="58"/>
        <v>6.2413450292397421E-2</v>
      </c>
      <c r="M344" s="2">
        <f t="shared" si="59"/>
        <v>2.2999000000000001</v>
      </c>
    </row>
    <row r="345" spans="1:13">
      <c r="A345">
        <f t="shared" si="50"/>
        <v>1600</v>
      </c>
      <c r="B345" s="9"/>
      <c r="C345" s="1">
        <v>2.2999000000000001</v>
      </c>
      <c r="D345" s="1">
        <f t="shared" si="51"/>
        <v>2.1920714285714289</v>
      </c>
      <c r="E345" s="1">
        <f t="shared" si="52"/>
        <v>2.1992263157894736</v>
      </c>
      <c r="F345" s="1">
        <f t="shared" si="53"/>
        <v>2.1321280701754386</v>
      </c>
      <c r="G345" s="1">
        <f t="shared" si="54"/>
        <v>2.0635409356725147</v>
      </c>
      <c r="H345" s="1">
        <f t="shared" si="55"/>
        <v>0.10782857142857116</v>
      </c>
      <c r="I345" s="1">
        <f t="shared" si="56"/>
        <v>-7.1548872180446921E-3</v>
      </c>
      <c r="J345" s="1">
        <f t="shared" si="57"/>
        <v>6.709824561403499E-2</v>
      </c>
      <c r="K345" s="1">
        <f t="shared" si="58"/>
        <v>6.8587134502923863E-2</v>
      </c>
      <c r="M345" s="2">
        <f t="shared" si="59"/>
        <v>2.1358600000000001</v>
      </c>
    </row>
    <row r="346" spans="1:13">
      <c r="A346">
        <f t="shared" si="50"/>
        <v>1601</v>
      </c>
      <c r="B346" s="9"/>
      <c r="C346" s="1">
        <v>2.0851999999999999</v>
      </c>
      <c r="D346" s="1">
        <f t="shared" si="51"/>
        <v>2.1056571428571429</v>
      </c>
      <c r="E346" s="1">
        <f t="shared" si="52"/>
        <v>2.2376842105263157</v>
      </c>
      <c r="F346" s="1">
        <f t="shared" si="53"/>
        <v>2.1573456140350875</v>
      </c>
      <c r="G346" s="1">
        <f t="shared" si="54"/>
        <v>2.0762602339181289</v>
      </c>
      <c r="H346" s="1">
        <f t="shared" si="55"/>
        <v>-2.0457142857142951E-2</v>
      </c>
      <c r="I346" s="1">
        <f t="shared" si="56"/>
        <v>-0.13202706766917283</v>
      </c>
      <c r="J346" s="1">
        <f t="shared" si="57"/>
        <v>8.0338596491228209E-2</v>
      </c>
      <c r="K346" s="1">
        <f t="shared" si="58"/>
        <v>8.108538011695865E-2</v>
      </c>
      <c r="M346" s="2">
        <f t="shared" si="59"/>
        <v>2.09762</v>
      </c>
    </row>
    <row r="347" spans="1:13">
      <c r="A347">
        <f t="shared" si="50"/>
        <v>1602</v>
      </c>
      <c r="B347" s="9"/>
      <c r="C347" s="1">
        <v>1.8986000000000001</v>
      </c>
      <c r="D347" s="1">
        <f t="shared" si="51"/>
        <v>2.092742857142857</v>
      </c>
      <c r="E347" s="1">
        <f t="shared" si="52"/>
        <v>2.2921842105263157</v>
      </c>
      <c r="F347" s="1">
        <f t="shared" si="53"/>
        <v>2.1803771929824562</v>
      </c>
      <c r="G347" s="1">
        <f t="shared" si="54"/>
        <v>2.0881181286549713</v>
      </c>
      <c r="H347" s="1">
        <f t="shared" si="55"/>
        <v>-0.19414285714285695</v>
      </c>
      <c r="I347" s="1">
        <f t="shared" si="56"/>
        <v>-0.1994413533834587</v>
      </c>
      <c r="J347" s="1">
        <f t="shared" si="57"/>
        <v>0.11180701754385947</v>
      </c>
      <c r="K347" s="1">
        <f t="shared" si="58"/>
        <v>9.2259064327484985E-2</v>
      </c>
      <c r="M347" s="2">
        <f t="shared" si="59"/>
        <v>2.0688000000000004</v>
      </c>
    </row>
    <row r="348" spans="1:13">
      <c r="A348">
        <f t="shared" si="50"/>
        <v>1603</v>
      </c>
      <c r="B348" s="9"/>
      <c r="C348" s="1">
        <v>1.9464000000000001</v>
      </c>
      <c r="D348" s="1">
        <f t="shared" si="51"/>
        <v>2.0710428571428574</v>
      </c>
      <c r="E348" s="1">
        <f t="shared" si="52"/>
        <v>2.3417894736842104</v>
      </c>
      <c r="F348" s="1">
        <f t="shared" si="53"/>
        <v>2.2036315789473684</v>
      </c>
      <c r="G348" s="1">
        <f t="shared" si="54"/>
        <v>2.0996011695906436</v>
      </c>
      <c r="H348" s="1">
        <f t="shared" si="55"/>
        <v>-0.12464285714285728</v>
      </c>
      <c r="I348" s="1">
        <f t="shared" si="56"/>
        <v>-0.27074661654135301</v>
      </c>
      <c r="J348" s="1">
        <f t="shared" si="57"/>
        <v>0.13815789473684204</v>
      </c>
      <c r="K348" s="1">
        <f t="shared" si="58"/>
        <v>0.10403040935672481</v>
      </c>
      <c r="M348" s="2">
        <f t="shared" si="59"/>
        <v>2.0182600000000002</v>
      </c>
    </row>
    <row r="349" spans="1:13">
      <c r="A349">
        <f t="shared" si="50"/>
        <v>1604</v>
      </c>
      <c r="B349" s="9"/>
      <c r="C349" s="1">
        <v>2.1139000000000001</v>
      </c>
      <c r="D349" s="1">
        <f t="shared" si="51"/>
        <v>2.1067857142857145</v>
      </c>
      <c r="E349" s="1">
        <f t="shared" si="52"/>
        <v>2.3577947368421053</v>
      </c>
      <c r="F349" s="1">
        <f t="shared" si="53"/>
        <v>2.2298403508771933</v>
      </c>
      <c r="G349" s="1">
        <f t="shared" si="54"/>
        <v>2.1124520467836265</v>
      </c>
      <c r="H349" s="1">
        <f t="shared" si="55"/>
        <v>7.1142857142856286E-3</v>
      </c>
      <c r="I349" s="1">
        <f t="shared" si="56"/>
        <v>-0.25100902255639079</v>
      </c>
      <c r="J349" s="1">
        <f t="shared" si="57"/>
        <v>0.12795438596491193</v>
      </c>
      <c r="K349" s="1">
        <f t="shared" si="58"/>
        <v>0.11738830409356682</v>
      </c>
      <c r="M349" s="2">
        <f t="shared" si="59"/>
        <v>2.02244</v>
      </c>
    </row>
    <row r="350" spans="1:13">
      <c r="A350">
        <f t="shared" si="50"/>
        <v>1605</v>
      </c>
      <c r="B350" s="9"/>
      <c r="C350" s="1">
        <v>2.0472000000000001</v>
      </c>
      <c r="D350" s="1">
        <f t="shared" si="51"/>
        <v>2.1824285714285714</v>
      </c>
      <c r="E350" s="1">
        <f t="shared" si="52"/>
        <v>2.3636631578947362</v>
      </c>
      <c r="F350" s="1">
        <f t="shared" si="53"/>
        <v>2.2515596491228069</v>
      </c>
      <c r="G350" s="1">
        <f t="shared" si="54"/>
        <v>2.1242988304093577</v>
      </c>
      <c r="H350" s="1">
        <f t="shared" si="55"/>
        <v>-0.13522857142857125</v>
      </c>
      <c r="I350" s="1">
        <f t="shared" si="56"/>
        <v>-0.18123458646616486</v>
      </c>
      <c r="J350" s="1">
        <f t="shared" si="57"/>
        <v>0.11210350877192932</v>
      </c>
      <c r="K350" s="1">
        <f t="shared" si="58"/>
        <v>0.12726081871344919</v>
      </c>
      <c r="M350" s="2">
        <f t="shared" si="59"/>
        <v>2.1527400000000001</v>
      </c>
    </row>
    <row r="351" spans="1:13">
      <c r="A351">
        <f t="shared" si="50"/>
        <v>1606</v>
      </c>
      <c r="B351" s="9"/>
      <c r="C351" s="1">
        <v>2.1061000000000001</v>
      </c>
      <c r="D351" s="1">
        <f t="shared" si="51"/>
        <v>2.2344999999999997</v>
      </c>
      <c r="E351" s="1">
        <f t="shared" si="52"/>
        <v>2.347342105263158</v>
      </c>
      <c r="F351" s="1">
        <f t="shared" si="53"/>
        <v>2.2746596491228068</v>
      </c>
      <c r="G351" s="1">
        <f t="shared" si="54"/>
        <v>2.1378345029239769</v>
      </c>
      <c r="H351" s="1">
        <f t="shared" si="55"/>
        <v>-0.12839999999999963</v>
      </c>
      <c r="I351" s="1">
        <f t="shared" si="56"/>
        <v>-0.1128421052631583</v>
      </c>
      <c r="J351" s="1">
        <f t="shared" si="57"/>
        <v>7.2682456140351182E-2</v>
      </c>
      <c r="K351" s="1">
        <f t="shared" si="58"/>
        <v>0.13682514619882991</v>
      </c>
      <c r="M351" s="2">
        <f t="shared" si="59"/>
        <v>2.2864000000000004</v>
      </c>
    </row>
    <row r="352" spans="1:13">
      <c r="A352">
        <f t="shared" si="50"/>
        <v>1607</v>
      </c>
      <c r="B352" s="9"/>
      <c r="C352" s="1">
        <v>2.5501</v>
      </c>
      <c r="D352" s="1">
        <f t="shared" si="51"/>
        <v>2.2851714285714286</v>
      </c>
      <c r="E352" s="1">
        <f t="shared" si="52"/>
        <v>2.343036842105263</v>
      </c>
      <c r="F352" s="1">
        <f t="shared" si="53"/>
        <v>2.3013052631578947</v>
      </c>
      <c r="G352" s="1">
        <f t="shared" si="54"/>
        <v>2.1539532163742696</v>
      </c>
      <c r="H352" s="1">
        <f t="shared" si="55"/>
        <v>0.2649285714285714</v>
      </c>
      <c r="I352" s="1">
        <f t="shared" si="56"/>
        <v>-5.7865413533834342E-2</v>
      </c>
      <c r="J352" s="1">
        <f t="shared" si="57"/>
        <v>4.1731578947368231E-2</v>
      </c>
      <c r="K352" s="1">
        <f t="shared" si="58"/>
        <v>0.14735204678362512</v>
      </c>
      <c r="M352" s="2">
        <f t="shared" si="59"/>
        <v>2.3162400000000001</v>
      </c>
    </row>
    <row r="353" spans="1:13">
      <c r="A353">
        <f t="shared" si="50"/>
        <v>1608</v>
      </c>
      <c r="B353" s="9"/>
      <c r="C353" s="1">
        <v>2.6147</v>
      </c>
      <c r="D353" s="1">
        <f t="shared" si="51"/>
        <v>2.3639571428571426</v>
      </c>
      <c r="E353" s="1">
        <f t="shared" si="52"/>
        <v>2.3717473684210533</v>
      </c>
      <c r="F353" s="1">
        <f t="shared" si="53"/>
        <v>2.3268105263157892</v>
      </c>
      <c r="G353" s="1">
        <f t="shared" si="54"/>
        <v>2.1718502923976613</v>
      </c>
      <c r="H353" s="1">
        <f t="shared" si="55"/>
        <v>0.25074285714285738</v>
      </c>
      <c r="I353" s="1">
        <f t="shared" si="56"/>
        <v>-7.7902255639106244E-3</v>
      </c>
      <c r="J353" s="1">
        <f t="shared" si="57"/>
        <v>4.4936842105264052E-2</v>
      </c>
      <c r="K353" s="1">
        <f t="shared" si="58"/>
        <v>0.15496023391812797</v>
      </c>
      <c r="M353" s="2">
        <f t="shared" si="59"/>
        <v>2.3670200000000001</v>
      </c>
    </row>
    <row r="354" spans="1:13">
      <c r="A354">
        <f t="shared" si="50"/>
        <v>1609</v>
      </c>
      <c r="B354" s="9"/>
      <c r="C354" s="1">
        <v>2.2631000000000001</v>
      </c>
      <c r="D354" s="1">
        <f t="shared" si="51"/>
        <v>2.4482571428571425</v>
      </c>
      <c r="E354" s="1">
        <f t="shared" si="52"/>
        <v>2.3760157894736849</v>
      </c>
      <c r="F354" s="1">
        <f t="shared" si="53"/>
        <v>2.3578543859649126</v>
      </c>
      <c r="G354" s="1">
        <f t="shared" si="54"/>
        <v>2.1858192982456139</v>
      </c>
      <c r="H354" s="1">
        <f t="shared" si="55"/>
        <v>-0.18515714285714235</v>
      </c>
      <c r="I354" s="1">
        <f t="shared" si="56"/>
        <v>7.2241353383457607E-2</v>
      </c>
      <c r="J354" s="1">
        <f t="shared" si="57"/>
        <v>1.8161403508772267E-2</v>
      </c>
      <c r="K354" s="1">
        <f t="shared" si="58"/>
        <v>0.17203508771929865</v>
      </c>
      <c r="M354" s="2">
        <f t="shared" si="59"/>
        <v>2.4788799999999998</v>
      </c>
    </row>
    <row r="355" spans="1:13">
      <c r="A355">
        <f t="shared" si="50"/>
        <v>1610</v>
      </c>
      <c r="B355" s="9"/>
      <c r="C355" s="1">
        <v>2.3010999999999999</v>
      </c>
      <c r="D355" s="1">
        <f t="shared" si="51"/>
        <v>2.5325571428571427</v>
      </c>
      <c r="E355" s="1">
        <f t="shared" si="52"/>
        <v>2.3735263157894742</v>
      </c>
      <c r="F355" s="1">
        <f t="shared" si="53"/>
        <v>2.3796298245614036</v>
      </c>
      <c r="G355" s="1">
        <f t="shared" si="54"/>
        <v>2.2018397660818714</v>
      </c>
      <c r="H355" s="1">
        <f t="shared" si="55"/>
        <v>-0.23145714285714281</v>
      </c>
      <c r="I355" s="1">
        <f t="shared" si="56"/>
        <v>0.15903082706766858</v>
      </c>
      <c r="J355" s="1">
        <f t="shared" si="57"/>
        <v>-6.1035087719294445E-3</v>
      </c>
      <c r="K355" s="1">
        <f t="shared" si="58"/>
        <v>0.17779005847953222</v>
      </c>
      <c r="M355" s="2">
        <f t="shared" si="59"/>
        <v>2.4963199999999999</v>
      </c>
    </row>
    <row r="356" spans="1:13">
      <c r="A356">
        <f t="shared" si="50"/>
        <v>1611</v>
      </c>
      <c r="B356" s="9"/>
      <c r="C356" s="1">
        <v>2.6654</v>
      </c>
      <c r="D356" s="1">
        <f t="shared" si="51"/>
        <v>2.5351285714285718</v>
      </c>
      <c r="E356" s="1">
        <f t="shared" si="52"/>
        <v>2.3839473684210533</v>
      </c>
      <c r="F356" s="1">
        <f t="shared" si="53"/>
        <v>2.3976070175438595</v>
      </c>
      <c r="G356" s="1">
        <f t="shared" si="54"/>
        <v>2.2178081871345028</v>
      </c>
      <c r="H356" s="1">
        <f t="shared" si="55"/>
        <v>0.13027142857142815</v>
      </c>
      <c r="I356" s="1">
        <f t="shared" si="56"/>
        <v>0.15118120300751858</v>
      </c>
      <c r="J356" s="1">
        <f t="shared" si="57"/>
        <v>-1.3659649122806261E-2</v>
      </c>
      <c r="K356" s="1">
        <f t="shared" si="58"/>
        <v>0.17979883040935674</v>
      </c>
      <c r="M356" s="2">
        <f t="shared" si="59"/>
        <v>2.5126199999999996</v>
      </c>
    </row>
    <row r="357" spans="1:13">
      <c r="A357">
        <f t="shared" si="50"/>
        <v>1612</v>
      </c>
      <c r="B357" s="9"/>
      <c r="C357" s="1">
        <v>2.6372999999999998</v>
      </c>
      <c r="D357" s="1">
        <f t="shared" si="51"/>
        <v>2.5461428571428573</v>
      </c>
      <c r="E357" s="1">
        <f t="shared" si="52"/>
        <v>2.4238368421052634</v>
      </c>
      <c r="F357" s="1">
        <f t="shared" si="53"/>
        <v>2.4228298245614037</v>
      </c>
      <c r="G357" s="1">
        <f t="shared" si="54"/>
        <v>2.234780116959064</v>
      </c>
      <c r="H357" s="1">
        <f t="shared" si="55"/>
        <v>9.1157142857142492E-2</v>
      </c>
      <c r="I357" s="1">
        <f t="shared" si="56"/>
        <v>0.12230601503759386</v>
      </c>
      <c r="J357" s="1">
        <f t="shared" si="57"/>
        <v>1.0070175438596785E-3</v>
      </c>
      <c r="K357" s="1">
        <f t="shared" si="58"/>
        <v>0.18804970760233974</v>
      </c>
      <c r="M357" s="2">
        <f t="shared" si="59"/>
        <v>2.5736200000000005</v>
      </c>
    </row>
    <row r="358" spans="1:13">
      <c r="A358">
        <f t="shared" si="50"/>
        <v>1613</v>
      </c>
      <c r="B358" s="9"/>
      <c r="C358" s="1">
        <v>2.6962000000000002</v>
      </c>
      <c r="D358" s="1">
        <f t="shared" si="51"/>
        <v>2.5995571428571433</v>
      </c>
      <c r="E358" s="1">
        <f t="shared" si="52"/>
        <v>2.4720473684210531</v>
      </c>
      <c r="F358" s="1">
        <f t="shared" si="53"/>
        <v>2.444775438596491</v>
      </c>
      <c r="G358" s="1">
        <f t="shared" si="54"/>
        <v>2.2495099415204676</v>
      </c>
      <c r="H358" s="1">
        <f t="shared" si="55"/>
        <v>9.6642857142856808E-2</v>
      </c>
      <c r="I358" s="1">
        <f t="shared" si="56"/>
        <v>0.12750977443609024</v>
      </c>
      <c r="J358" s="1">
        <f t="shared" si="57"/>
        <v>2.7271929824562058E-2</v>
      </c>
      <c r="K358" s="1">
        <f t="shared" si="58"/>
        <v>0.19526549707602348</v>
      </c>
      <c r="M358" s="2">
        <f t="shared" si="59"/>
        <v>2.6517600000000003</v>
      </c>
    </row>
    <row r="359" spans="1:13">
      <c r="A359">
        <f t="shared" si="50"/>
        <v>1614</v>
      </c>
      <c r="B359" s="9"/>
      <c r="C359" s="1">
        <v>2.5681000000000003</v>
      </c>
      <c r="D359" s="1">
        <f t="shared" si="51"/>
        <v>2.6541285714285716</v>
      </c>
      <c r="E359" s="1">
        <f t="shared" si="52"/>
        <v>2.5052368421052638</v>
      </c>
      <c r="F359" s="1">
        <f t="shared" si="53"/>
        <v>2.4601017543859647</v>
      </c>
      <c r="G359" s="1">
        <f t="shared" si="54"/>
        <v>2.2628023391812864</v>
      </c>
      <c r="H359" s="1">
        <f t="shared" si="55"/>
        <v>-8.6028571428571343E-2</v>
      </c>
      <c r="I359" s="1">
        <f t="shared" si="56"/>
        <v>0.14889172932330785</v>
      </c>
      <c r="J359" s="1">
        <f t="shared" si="57"/>
        <v>4.5135087719299083E-2</v>
      </c>
      <c r="K359" s="1">
        <f t="shared" si="58"/>
        <v>0.19729941520467831</v>
      </c>
      <c r="M359" s="2">
        <f t="shared" si="59"/>
        <v>2.6460800000000004</v>
      </c>
    </row>
    <row r="360" spans="1:13">
      <c r="A360">
        <f t="shared" si="50"/>
        <v>1615</v>
      </c>
      <c r="B360" s="9"/>
      <c r="C360" s="1">
        <v>2.6918000000000002</v>
      </c>
      <c r="D360" s="1">
        <f t="shared" si="51"/>
        <v>2.6075142857142857</v>
      </c>
      <c r="E360" s="1">
        <f t="shared" si="52"/>
        <v>2.5472473684210528</v>
      </c>
      <c r="F360" s="1">
        <f t="shared" si="53"/>
        <v>2.4670649122807013</v>
      </c>
      <c r="G360" s="1">
        <f t="shared" si="54"/>
        <v>2.2748690058479526</v>
      </c>
      <c r="H360" s="1">
        <f t="shared" si="55"/>
        <v>8.4285714285714519E-2</v>
      </c>
      <c r="I360" s="1">
        <f t="shared" si="56"/>
        <v>6.0266917293232858E-2</v>
      </c>
      <c r="J360" s="1">
        <f t="shared" si="57"/>
        <v>8.0182456140351466E-2</v>
      </c>
      <c r="K360" s="1">
        <f t="shared" si="58"/>
        <v>0.19219590643274875</v>
      </c>
      <c r="M360" s="2">
        <f t="shared" si="59"/>
        <v>2.65524</v>
      </c>
    </row>
    <row r="361" spans="1:13">
      <c r="A361">
        <f t="shared" si="50"/>
        <v>1616</v>
      </c>
      <c r="B361" s="9"/>
      <c r="C361" s="1">
        <v>2.637</v>
      </c>
      <c r="D361" s="1">
        <f t="shared" si="51"/>
        <v>2.5525571428571432</v>
      </c>
      <c r="E361" s="1">
        <f t="shared" si="52"/>
        <v>2.5814315789473685</v>
      </c>
      <c r="F361" s="1">
        <f t="shared" si="53"/>
        <v>2.4870421052631575</v>
      </c>
      <c r="G361" s="1">
        <f t="shared" si="54"/>
        <v>2.2867046783625731</v>
      </c>
      <c r="H361" s="1">
        <f t="shared" si="55"/>
        <v>8.444285714285682E-2</v>
      </c>
      <c r="I361" s="1">
        <f t="shared" si="56"/>
        <v>-2.8874436090225331E-2</v>
      </c>
      <c r="J361" s="1">
        <f t="shared" si="57"/>
        <v>9.4389473684211023E-2</v>
      </c>
      <c r="K361" s="1">
        <f t="shared" si="58"/>
        <v>0.20033742690058443</v>
      </c>
      <c r="M361" s="2">
        <f t="shared" si="59"/>
        <v>2.5838200000000002</v>
      </c>
    </row>
    <row r="362" spans="1:13">
      <c r="A362">
        <f t="shared" si="50"/>
        <v>1617</v>
      </c>
      <c r="B362" s="9"/>
      <c r="C362" s="1">
        <v>2.6831</v>
      </c>
      <c r="D362" s="1">
        <f t="shared" si="51"/>
        <v>2.493557142857143</v>
      </c>
      <c r="E362" s="1">
        <f t="shared" si="52"/>
        <v>2.572942105263158</v>
      </c>
      <c r="F362" s="1">
        <f t="shared" si="53"/>
        <v>2.511438596491228</v>
      </c>
      <c r="G362" s="1">
        <f t="shared" si="54"/>
        <v>2.2980456140350869</v>
      </c>
      <c r="H362" s="1">
        <f t="shared" si="55"/>
        <v>0.18954285714285701</v>
      </c>
      <c r="I362" s="1">
        <f t="shared" si="56"/>
        <v>-7.9384962406015003E-2</v>
      </c>
      <c r="J362" s="1">
        <f t="shared" si="57"/>
        <v>6.1503508771930004E-2</v>
      </c>
      <c r="K362" s="1">
        <f t="shared" si="58"/>
        <v>0.21339298245614113</v>
      </c>
      <c r="M362" s="2">
        <f t="shared" si="59"/>
        <v>2.5207199999999998</v>
      </c>
    </row>
    <row r="363" spans="1:13">
      <c r="A363">
        <f t="shared" si="50"/>
        <v>1618</v>
      </c>
      <c r="B363" s="9"/>
      <c r="C363" s="1">
        <v>2.3391000000000002</v>
      </c>
      <c r="D363" s="1">
        <f t="shared" si="51"/>
        <v>2.5061857142857145</v>
      </c>
      <c r="E363" s="1">
        <f t="shared" si="52"/>
        <v>2.5513000000000003</v>
      </c>
      <c r="F363" s="1">
        <f t="shared" si="53"/>
        <v>2.5374263157894736</v>
      </c>
      <c r="G363" s="1">
        <f t="shared" si="54"/>
        <v>2.311271345029239</v>
      </c>
      <c r="H363" s="1">
        <f t="shared" si="55"/>
        <v>-0.16708571428571428</v>
      </c>
      <c r="I363" s="1">
        <f t="shared" si="56"/>
        <v>-4.5114285714285884E-2</v>
      </c>
      <c r="J363" s="1">
        <f t="shared" si="57"/>
        <v>1.3873684210526704E-2</v>
      </c>
      <c r="K363" s="1">
        <f t="shared" si="58"/>
        <v>0.22615497076023461</v>
      </c>
      <c r="M363" s="2">
        <f t="shared" si="59"/>
        <v>2.4390000000000001</v>
      </c>
    </row>
    <row r="364" spans="1:13">
      <c r="A364">
        <f t="shared" si="50"/>
        <v>1619</v>
      </c>
      <c r="B364" s="9"/>
      <c r="C364" s="1">
        <v>2.2526000000000002</v>
      </c>
      <c r="D364" s="1">
        <f t="shared" si="51"/>
        <v>2.5305571428571434</v>
      </c>
      <c r="E364" s="1">
        <f t="shared" si="52"/>
        <v>2.5631105263157901</v>
      </c>
      <c r="F364" s="1">
        <f t="shared" si="53"/>
        <v>2.5738087719298242</v>
      </c>
      <c r="G364" s="1">
        <f t="shared" si="54"/>
        <v>2.3231081871345025</v>
      </c>
      <c r="H364" s="1">
        <f t="shared" si="55"/>
        <v>-0.27795714285714324</v>
      </c>
      <c r="I364" s="1">
        <f t="shared" si="56"/>
        <v>-3.2553383458646667E-2</v>
      </c>
      <c r="J364" s="1">
        <f t="shared" si="57"/>
        <v>-1.0698245614034096E-2</v>
      </c>
      <c r="K364" s="1">
        <f t="shared" si="58"/>
        <v>0.25070058479532165</v>
      </c>
      <c r="M364" s="2">
        <f t="shared" si="59"/>
        <v>2.4429000000000003</v>
      </c>
    </row>
    <row r="365" spans="1:13">
      <c r="A365">
        <f t="shared" si="50"/>
        <v>1620</v>
      </c>
      <c r="B365" s="9"/>
      <c r="C365" s="1">
        <v>2.2831999999999999</v>
      </c>
      <c r="D365" s="1">
        <f t="shared" si="51"/>
        <v>2.5459142857142858</v>
      </c>
      <c r="E365" s="1">
        <f t="shared" si="52"/>
        <v>2.5978105263157896</v>
      </c>
      <c r="F365" s="1">
        <f t="shared" si="53"/>
        <v>2.6147105263157888</v>
      </c>
      <c r="G365" s="1">
        <f t="shared" si="54"/>
        <v>2.3345660818713445</v>
      </c>
      <c r="H365" s="1">
        <f t="shared" si="55"/>
        <v>-0.2627142857142859</v>
      </c>
      <c r="I365" s="1">
        <f t="shared" si="56"/>
        <v>-5.1896240601503774E-2</v>
      </c>
      <c r="J365" s="1">
        <f t="shared" si="57"/>
        <v>-1.6899999999999249E-2</v>
      </c>
      <c r="K365" s="1">
        <f t="shared" si="58"/>
        <v>0.28014444444444431</v>
      </c>
      <c r="M365" s="2">
        <f t="shared" si="59"/>
        <v>2.4787600000000003</v>
      </c>
    </row>
    <row r="366" spans="1:13">
      <c r="A366">
        <f t="shared" si="50"/>
        <v>1621</v>
      </c>
      <c r="B366" s="9"/>
      <c r="C366" s="1">
        <v>2.6565000000000003</v>
      </c>
      <c r="D366" s="1">
        <f t="shared" si="51"/>
        <v>2.5691000000000002</v>
      </c>
      <c r="E366" s="1">
        <f t="shared" si="52"/>
        <v>2.630521052631579</v>
      </c>
      <c r="F366" s="1">
        <f t="shared" si="53"/>
        <v>2.6571614035087716</v>
      </c>
      <c r="G366" s="1">
        <f t="shared" si="54"/>
        <v>2.3450847953216369</v>
      </c>
      <c r="H366" s="1">
        <f t="shared" si="55"/>
        <v>8.7400000000000144E-2</v>
      </c>
      <c r="I366" s="1">
        <f t="shared" si="56"/>
        <v>-6.1421052631578821E-2</v>
      </c>
      <c r="J366" s="1">
        <f t="shared" si="57"/>
        <v>-2.6640350877192631E-2</v>
      </c>
      <c r="K366" s="1">
        <f t="shared" si="58"/>
        <v>0.31207660818713467</v>
      </c>
      <c r="M366" s="2">
        <f t="shared" si="59"/>
        <v>2.5598400000000003</v>
      </c>
    </row>
    <row r="367" spans="1:13">
      <c r="A367">
        <f t="shared" si="50"/>
        <v>1622</v>
      </c>
      <c r="B367" s="9"/>
      <c r="C367" s="1">
        <v>2.8624000000000001</v>
      </c>
      <c r="D367" s="1">
        <f t="shared" si="51"/>
        <v>2.6286</v>
      </c>
      <c r="E367" s="1">
        <f t="shared" si="52"/>
        <v>2.6429052631578949</v>
      </c>
      <c r="F367" s="1">
        <f t="shared" si="53"/>
        <v>2.689417543859649</v>
      </c>
      <c r="G367" s="1">
        <f t="shared" si="54"/>
        <v>2.356247953216374</v>
      </c>
      <c r="H367" s="1">
        <f t="shared" si="55"/>
        <v>0.23380000000000001</v>
      </c>
      <c r="I367" s="1">
        <f t="shared" si="56"/>
        <v>-1.4305263157894821E-2</v>
      </c>
      <c r="J367" s="1">
        <f t="shared" si="57"/>
        <v>-4.6512280701754172E-2</v>
      </c>
      <c r="K367" s="1">
        <f t="shared" si="58"/>
        <v>0.333169590643275</v>
      </c>
      <c r="M367" s="2">
        <f t="shared" si="59"/>
        <v>2.6783999999999999</v>
      </c>
    </row>
    <row r="368" spans="1:13">
      <c r="A368">
        <f t="shared" si="50"/>
        <v>1623</v>
      </c>
      <c r="B368" s="9"/>
      <c r="C368" s="1">
        <v>2.7444999999999999</v>
      </c>
      <c r="D368" s="1">
        <f t="shared" si="51"/>
        <v>2.6480571428571431</v>
      </c>
      <c r="E368" s="1">
        <f t="shared" si="52"/>
        <v>2.6579684210526313</v>
      </c>
      <c r="F368" s="1">
        <f t="shared" si="53"/>
        <v>2.7029035087719295</v>
      </c>
      <c r="G368" s="1">
        <f t="shared" si="54"/>
        <v>2.3715760233918122</v>
      </c>
      <c r="H368" s="1">
        <f t="shared" si="55"/>
        <v>9.644285714285683E-2</v>
      </c>
      <c r="I368" s="1">
        <f t="shared" si="56"/>
        <v>-9.9112781954882045E-3</v>
      </c>
      <c r="J368" s="1">
        <f t="shared" si="57"/>
        <v>-4.4935087719298217E-2</v>
      </c>
      <c r="K368" s="1">
        <f t="shared" si="58"/>
        <v>0.33132748538011736</v>
      </c>
      <c r="M368" s="2">
        <f t="shared" si="59"/>
        <v>2.7728799999999998</v>
      </c>
    </row>
    <row r="369" spans="1:13">
      <c r="A369">
        <f t="shared" si="50"/>
        <v>1624</v>
      </c>
      <c r="B369" s="9"/>
      <c r="C369" s="1">
        <v>2.8454000000000002</v>
      </c>
      <c r="D369" s="1">
        <f t="shared" si="51"/>
        <v>2.6366714285714283</v>
      </c>
      <c r="E369" s="1">
        <f t="shared" si="52"/>
        <v>2.6763315789473685</v>
      </c>
      <c r="F369" s="1">
        <f t="shared" si="53"/>
        <v>2.7079999999999993</v>
      </c>
      <c r="G369" s="1">
        <f t="shared" si="54"/>
        <v>2.3892584795321632</v>
      </c>
      <c r="H369" s="1">
        <f t="shared" si="55"/>
        <v>0.20872857142857182</v>
      </c>
      <c r="I369" s="1">
        <f t="shared" si="56"/>
        <v>-3.9660150375940173E-2</v>
      </c>
      <c r="J369" s="1">
        <f t="shared" si="57"/>
        <v>-3.1668421052630791E-2</v>
      </c>
      <c r="K369" s="1">
        <f t="shared" si="58"/>
        <v>0.3187415204678361</v>
      </c>
      <c r="M369" s="2">
        <f t="shared" si="59"/>
        <v>2.7193399999999999</v>
      </c>
    </row>
    <row r="370" spans="1:13">
      <c r="A370">
        <f t="shared" ref="A370:A433" si="60">A369+1</f>
        <v>1625</v>
      </c>
      <c r="B370" s="9"/>
      <c r="C370" s="1">
        <v>2.7556000000000003</v>
      </c>
      <c r="D370" s="1">
        <f t="shared" si="51"/>
        <v>2.6125285714285709</v>
      </c>
      <c r="E370" s="1">
        <f t="shared" si="52"/>
        <v>2.6875578947368424</v>
      </c>
      <c r="F370" s="1">
        <f t="shared" si="53"/>
        <v>2.6993631578947372</v>
      </c>
      <c r="G370" s="1">
        <f t="shared" si="54"/>
        <v>2.4042286549707592</v>
      </c>
      <c r="H370" s="1">
        <f t="shared" si="55"/>
        <v>0.1430714285714294</v>
      </c>
      <c r="I370" s="1">
        <f t="shared" si="56"/>
        <v>-7.5029323308271501E-2</v>
      </c>
      <c r="J370" s="1">
        <f t="shared" si="57"/>
        <v>-1.1805263157894874E-2</v>
      </c>
      <c r="K370" s="1">
        <f t="shared" si="58"/>
        <v>0.29513450292397803</v>
      </c>
      <c r="M370" s="2">
        <f t="shared" si="59"/>
        <v>2.5875600000000003</v>
      </c>
    </row>
    <row r="371" spans="1:13">
      <c r="A371">
        <f t="shared" si="60"/>
        <v>1626</v>
      </c>
      <c r="B371" s="9"/>
      <c r="C371" s="1">
        <v>2.3887999999999998</v>
      </c>
      <c r="D371" s="1">
        <f t="shared" si="51"/>
        <v>2.6265285714285715</v>
      </c>
      <c r="E371" s="1">
        <f t="shared" si="52"/>
        <v>2.7056789473684213</v>
      </c>
      <c r="F371" s="1">
        <f t="shared" si="53"/>
        <v>2.6948807017543865</v>
      </c>
      <c r="G371" s="1">
        <f t="shared" si="54"/>
        <v>2.4184491228070164</v>
      </c>
      <c r="H371" s="1">
        <f t="shared" si="55"/>
        <v>-0.23772857142857173</v>
      </c>
      <c r="I371" s="1">
        <f t="shared" si="56"/>
        <v>-7.9150375939849749E-2</v>
      </c>
      <c r="J371" s="1">
        <f t="shared" si="57"/>
        <v>1.0798245614034752E-2</v>
      </c>
      <c r="K371" s="1">
        <f t="shared" si="58"/>
        <v>0.27643157894737014</v>
      </c>
      <c r="M371" s="2">
        <f t="shared" si="59"/>
        <v>2.5361600000000002</v>
      </c>
    </row>
    <row r="372" spans="1:13">
      <c r="A372">
        <f t="shared" si="60"/>
        <v>1627</v>
      </c>
      <c r="B372" s="9"/>
      <c r="C372" s="1">
        <v>2.2035</v>
      </c>
      <c r="D372" s="1">
        <f t="shared" si="51"/>
        <v>2.7040142857142859</v>
      </c>
      <c r="E372" s="1">
        <f t="shared" si="52"/>
        <v>2.7179947368421047</v>
      </c>
      <c r="F372" s="1">
        <f t="shared" si="53"/>
        <v>2.7073473684210527</v>
      </c>
      <c r="G372" s="1">
        <f t="shared" si="54"/>
        <v>2.4311356725146189</v>
      </c>
      <c r="H372" s="1">
        <f t="shared" si="55"/>
        <v>-0.50051428571428591</v>
      </c>
      <c r="I372" s="1">
        <f t="shared" si="56"/>
        <v>-1.398045112781876E-2</v>
      </c>
      <c r="J372" s="1">
        <f t="shared" si="57"/>
        <v>1.0647368421051961E-2</v>
      </c>
      <c r="K372" s="1">
        <f t="shared" si="58"/>
        <v>0.2762116959064338</v>
      </c>
      <c r="M372" s="2">
        <f t="shared" si="59"/>
        <v>2.5591599999999999</v>
      </c>
    </row>
    <row r="373" spans="1:13">
      <c r="A373">
        <f t="shared" si="60"/>
        <v>1628</v>
      </c>
      <c r="B373" s="9"/>
      <c r="C373" s="1">
        <v>2.4874999999999998</v>
      </c>
      <c r="D373" s="1">
        <f t="shared" si="51"/>
        <v>2.7079</v>
      </c>
      <c r="E373" s="1">
        <f t="shared" si="52"/>
        <v>2.7682999999999995</v>
      </c>
      <c r="F373" s="1">
        <f t="shared" si="53"/>
        <v>2.7201929824561408</v>
      </c>
      <c r="G373" s="1">
        <f t="shared" si="54"/>
        <v>2.4446368421052624</v>
      </c>
      <c r="H373" s="1">
        <f t="shared" si="55"/>
        <v>-0.22040000000000015</v>
      </c>
      <c r="I373" s="1">
        <f t="shared" si="56"/>
        <v>-6.0399999999999565E-2</v>
      </c>
      <c r="J373" s="1">
        <f t="shared" si="57"/>
        <v>4.810701754385871E-2</v>
      </c>
      <c r="K373" s="1">
        <f t="shared" si="58"/>
        <v>0.27555614035087839</v>
      </c>
      <c r="M373" s="2">
        <f t="shared" si="59"/>
        <v>2.6654199999999997</v>
      </c>
    </row>
    <row r="374" spans="1:13">
      <c r="A374">
        <f t="shared" si="60"/>
        <v>1629</v>
      </c>
      <c r="B374" s="9"/>
      <c r="C374" s="1">
        <v>2.9603999999999999</v>
      </c>
      <c r="D374" s="1">
        <f t="shared" si="51"/>
        <v>2.7403</v>
      </c>
      <c r="E374" s="1">
        <f t="shared" si="52"/>
        <v>2.7944263157894733</v>
      </c>
      <c r="F374" s="1">
        <f t="shared" si="53"/>
        <v>2.7405333333333335</v>
      </c>
      <c r="G374" s="1">
        <f t="shared" si="54"/>
        <v>2.4562637426900573</v>
      </c>
      <c r="H374" s="1">
        <f t="shared" si="55"/>
        <v>0.22009999999999996</v>
      </c>
      <c r="I374" s="1">
        <f t="shared" si="56"/>
        <v>-5.4126315789473356E-2</v>
      </c>
      <c r="J374" s="1">
        <f t="shared" si="57"/>
        <v>5.3892982456139826E-2</v>
      </c>
      <c r="K374" s="1">
        <f t="shared" si="58"/>
        <v>0.28426959064327617</v>
      </c>
      <c r="M374" s="2">
        <f t="shared" si="59"/>
        <v>2.7621799999999999</v>
      </c>
    </row>
    <row r="375" spans="1:13">
      <c r="A375">
        <f t="shared" si="60"/>
        <v>1630</v>
      </c>
      <c r="B375" s="9"/>
      <c r="C375" s="1">
        <v>3.2869000000000002</v>
      </c>
      <c r="D375" s="1">
        <f t="shared" si="51"/>
        <v>2.8157571428571435</v>
      </c>
      <c r="E375" s="1">
        <f t="shared" si="52"/>
        <v>2.8075526315789467</v>
      </c>
      <c r="F375" s="1">
        <f t="shared" si="53"/>
        <v>2.7647929824561404</v>
      </c>
      <c r="G375" s="1">
        <f t="shared" si="54"/>
        <v>2.4687678362573089</v>
      </c>
      <c r="H375" s="1">
        <f t="shared" si="55"/>
        <v>0.47114285714285664</v>
      </c>
      <c r="I375" s="1">
        <f t="shared" si="56"/>
        <v>8.2045112781967688E-3</v>
      </c>
      <c r="J375" s="1">
        <f t="shared" si="57"/>
        <v>4.2759649122806387E-2</v>
      </c>
      <c r="K375" s="1">
        <f t="shared" si="58"/>
        <v>0.29602514619883147</v>
      </c>
      <c r="M375" s="2">
        <f t="shared" si="59"/>
        <v>2.9179599999999999</v>
      </c>
    </row>
    <row r="376" spans="1:13">
      <c r="A376">
        <f t="shared" si="60"/>
        <v>1631</v>
      </c>
      <c r="B376" s="9"/>
      <c r="C376" s="1">
        <v>2.8726000000000003</v>
      </c>
      <c r="D376" s="1">
        <f t="shared" si="51"/>
        <v>2.9159857142857142</v>
      </c>
      <c r="E376" s="1">
        <f t="shared" si="52"/>
        <v>2.8219789473684203</v>
      </c>
      <c r="F376" s="1">
        <f t="shared" si="53"/>
        <v>2.7910701754385965</v>
      </c>
      <c r="G376" s="1">
        <f t="shared" si="54"/>
        <v>2.4802280701754378</v>
      </c>
      <c r="H376" s="1">
        <f t="shared" si="55"/>
        <v>-4.3385714285713917E-2</v>
      </c>
      <c r="I376" s="1">
        <f t="shared" si="56"/>
        <v>9.4006766917293927E-2</v>
      </c>
      <c r="J376" s="1">
        <f t="shared" si="57"/>
        <v>3.0908771929823775E-2</v>
      </c>
      <c r="K376" s="1">
        <f t="shared" si="58"/>
        <v>0.3108421052631587</v>
      </c>
      <c r="M376" s="2">
        <f t="shared" si="59"/>
        <v>3.0038600000000004</v>
      </c>
    </row>
    <row r="377" spans="1:13">
      <c r="A377">
        <f t="shared" si="60"/>
        <v>1632</v>
      </c>
      <c r="B377" s="9"/>
      <c r="C377" s="1">
        <v>2.9824000000000002</v>
      </c>
      <c r="D377" s="1">
        <f t="shared" si="51"/>
        <v>2.9865285714285719</v>
      </c>
      <c r="E377" s="1">
        <f t="shared" si="52"/>
        <v>2.8160894736842104</v>
      </c>
      <c r="F377" s="1">
        <f t="shared" si="53"/>
        <v>2.8164614035087716</v>
      </c>
      <c r="G377" s="1">
        <f t="shared" si="54"/>
        <v>2.4913818713450282</v>
      </c>
      <c r="H377" s="1">
        <f t="shared" si="55"/>
        <v>-4.1285714285717034E-3</v>
      </c>
      <c r="I377" s="1">
        <f t="shared" si="56"/>
        <v>0.1704390977443615</v>
      </c>
      <c r="J377" s="1">
        <f t="shared" si="57"/>
        <v>-3.7192982456124568E-4</v>
      </c>
      <c r="K377" s="1">
        <f t="shared" si="58"/>
        <v>0.32507953216374341</v>
      </c>
      <c r="M377" s="2">
        <f t="shared" si="59"/>
        <v>2.9927999999999999</v>
      </c>
    </row>
    <row r="378" spans="1:13">
      <c r="A378">
        <f t="shared" si="60"/>
        <v>1633</v>
      </c>
      <c r="B378" s="9"/>
      <c r="C378" s="1">
        <v>2.9169999999999998</v>
      </c>
      <c r="D378" s="1">
        <f t="shared" si="51"/>
        <v>2.9803428571428574</v>
      </c>
      <c r="E378" s="1">
        <f t="shared" si="52"/>
        <v>2.8170315789473683</v>
      </c>
      <c r="F378" s="1">
        <f t="shared" si="53"/>
        <v>2.8490157894736843</v>
      </c>
      <c r="G378" s="1">
        <f t="shared" si="54"/>
        <v>2.5021023391812856</v>
      </c>
      <c r="H378" s="1">
        <f t="shared" si="55"/>
        <v>-6.3342857142857589E-2</v>
      </c>
      <c r="I378" s="1">
        <f t="shared" si="56"/>
        <v>0.16331127819548907</v>
      </c>
      <c r="J378" s="1">
        <f t="shared" si="57"/>
        <v>-3.1984210526315948E-2</v>
      </c>
      <c r="K378" s="1">
        <f t="shared" si="58"/>
        <v>0.34691345029239873</v>
      </c>
      <c r="M378" s="2">
        <f t="shared" si="59"/>
        <v>2.9316800000000001</v>
      </c>
    </row>
    <row r="379" spans="1:13">
      <c r="A379">
        <f t="shared" si="60"/>
        <v>1634</v>
      </c>
      <c r="B379" s="9"/>
      <c r="C379" s="1">
        <v>2.9051</v>
      </c>
      <c r="D379" s="1">
        <f t="shared" si="51"/>
        <v>2.9814857142857147</v>
      </c>
      <c r="E379" s="1">
        <f t="shared" si="52"/>
        <v>2.8093052631578947</v>
      </c>
      <c r="F379" s="1">
        <f t="shared" si="53"/>
        <v>2.8670456140350877</v>
      </c>
      <c r="G379" s="1">
        <f t="shared" si="54"/>
        <v>2.5130192982456134</v>
      </c>
      <c r="H379" s="1">
        <f t="shared" si="55"/>
        <v>-7.6385714285714723E-2</v>
      </c>
      <c r="I379" s="1">
        <f t="shared" si="56"/>
        <v>0.17218045112781999</v>
      </c>
      <c r="J379" s="1">
        <f t="shared" si="57"/>
        <v>-5.7740350877192981E-2</v>
      </c>
      <c r="K379" s="1">
        <f t="shared" si="58"/>
        <v>0.3540263157894743</v>
      </c>
      <c r="M379" s="2">
        <f t="shared" si="59"/>
        <v>2.9405800000000002</v>
      </c>
    </row>
    <row r="380" spans="1:13">
      <c r="A380">
        <f t="shared" si="60"/>
        <v>1635</v>
      </c>
      <c r="B380" s="9"/>
      <c r="C380" s="1">
        <v>2.9813000000000001</v>
      </c>
      <c r="D380" s="1">
        <f t="shared" si="51"/>
        <v>2.9638285714285715</v>
      </c>
      <c r="E380" s="1">
        <f t="shared" si="52"/>
        <v>2.8047578947368423</v>
      </c>
      <c r="F380" s="1">
        <f t="shared" si="53"/>
        <v>2.8834140350877195</v>
      </c>
      <c r="G380" s="1">
        <f t="shared" si="54"/>
        <v>2.5226023391812857</v>
      </c>
      <c r="H380" s="1">
        <f t="shared" si="55"/>
        <v>1.7471428571428582E-2</v>
      </c>
      <c r="I380" s="1">
        <f t="shared" si="56"/>
        <v>0.15907067669172914</v>
      </c>
      <c r="J380" s="1">
        <f t="shared" si="57"/>
        <v>-7.8656140350877202E-2</v>
      </c>
      <c r="K380" s="1">
        <f t="shared" si="58"/>
        <v>0.3608116959064338</v>
      </c>
      <c r="M380" s="2">
        <f t="shared" si="59"/>
        <v>3.0030799999999997</v>
      </c>
    </row>
    <row r="381" spans="1:13">
      <c r="A381">
        <f t="shared" si="60"/>
        <v>1636</v>
      </c>
      <c r="B381" s="9"/>
      <c r="C381" s="1">
        <v>2.9171</v>
      </c>
      <c r="D381" s="1">
        <f t="shared" si="51"/>
        <v>2.899571428571428</v>
      </c>
      <c r="E381" s="1">
        <f t="shared" si="52"/>
        <v>2.8308894736842114</v>
      </c>
      <c r="F381" s="1">
        <f t="shared" si="53"/>
        <v>2.8906947368421059</v>
      </c>
      <c r="G381" s="1">
        <f t="shared" si="54"/>
        <v>2.531207017543859</v>
      </c>
      <c r="H381" s="1">
        <f t="shared" si="55"/>
        <v>1.7528571428572004E-2</v>
      </c>
      <c r="I381" s="1">
        <f t="shared" si="56"/>
        <v>6.8681954887216623E-2</v>
      </c>
      <c r="J381" s="1">
        <f t="shared" si="57"/>
        <v>-5.9805263157894473E-2</v>
      </c>
      <c r="K381" s="1">
        <f t="shared" si="58"/>
        <v>0.35948771929824686</v>
      </c>
      <c r="M381" s="2">
        <f t="shared" si="59"/>
        <v>2.9694799999999999</v>
      </c>
    </row>
    <row r="382" spans="1:13">
      <c r="A382">
        <f t="shared" si="60"/>
        <v>1637</v>
      </c>
      <c r="B382" s="9"/>
      <c r="C382" s="1">
        <v>3.2949000000000002</v>
      </c>
      <c r="D382" s="1">
        <f t="shared" si="51"/>
        <v>2.9015142857142857</v>
      </c>
      <c r="E382" s="1">
        <f t="shared" si="52"/>
        <v>2.8831526315789482</v>
      </c>
      <c r="F382" s="1">
        <f t="shared" si="53"/>
        <v>2.8939947368421048</v>
      </c>
      <c r="G382" s="1">
        <f t="shared" si="54"/>
        <v>2.5408058479532158</v>
      </c>
      <c r="H382" s="1">
        <f t="shared" si="55"/>
        <v>0.39338571428571445</v>
      </c>
      <c r="I382" s="1">
        <f t="shared" si="56"/>
        <v>1.8361654135337524E-2</v>
      </c>
      <c r="J382" s="1">
        <f t="shared" si="57"/>
        <v>-1.0842105263156654E-2</v>
      </c>
      <c r="K382" s="1">
        <f t="shared" si="58"/>
        <v>0.353188888888889</v>
      </c>
      <c r="M382" s="2">
        <f t="shared" si="59"/>
        <v>2.8949800000000003</v>
      </c>
    </row>
    <row r="383" spans="1:13">
      <c r="A383">
        <f t="shared" si="60"/>
        <v>1638</v>
      </c>
      <c r="B383" s="9"/>
      <c r="C383" s="1">
        <v>2.7490000000000001</v>
      </c>
      <c r="D383" s="1">
        <f t="shared" si="51"/>
        <v>2.8794285714285719</v>
      </c>
      <c r="E383" s="1">
        <f t="shared" si="52"/>
        <v>2.9590894736842106</v>
      </c>
      <c r="F383" s="1">
        <f t="shared" si="53"/>
        <v>2.8995859649122808</v>
      </c>
      <c r="G383" s="1">
        <f t="shared" si="54"/>
        <v>2.5507029239766075</v>
      </c>
      <c r="H383" s="1">
        <f t="shared" si="55"/>
        <v>-0.13042857142857178</v>
      </c>
      <c r="I383" s="1">
        <f t="shared" si="56"/>
        <v>-7.966090225563871E-2</v>
      </c>
      <c r="J383" s="1">
        <f t="shared" si="57"/>
        <v>5.9503508771929781E-2</v>
      </c>
      <c r="K383" s="1">
        <f t="shared" si="58"/>
        <v>0.34888304093567335</v>
      </c>
      <c r="M383" s="2">
        <f t="shared" si="59"/>
        <v>2.8848400000000001</v>
      </c>
    </row>
    <row r="384" spans="1:13">
      <c r="A384">
        <f t="shared" si="60"/>
        <v>1639</v>
      </c>
      <c r="B384" s="9"/>
      <c r="C384" s="1">
        <v>2.5326</v>
      </c>
      <c r="D384" s="1">
        <f t="shared" si="51"/>
        <v>2.8481571428571431</v>
      </c>
      <c r="E384" s="1">
        <f t="shared" si="52"/>
        <v>3.0086368421052629</v>
      </c>
      <c r="F384" s="1">
        <f t="shared" si="53"/>
        <v>2.9060421052631584</v>
      </c>
      <c r="G384" s="1">
        <f t="shared" si="54"/>
        <v>2.561343859649122</v>
      </c>
      <c r="H384" s="1">
        <f t="shared" si="55"/>
        <v>-0.31555714285714309</v>
      </c>
      <c r="I384" s="1">
        <f t="shared" si="56"/>
        <v>-0.16047969924811989</v>
      </c>
      <c r="J384" s="1">
        <f t="shared" si="57"/>
        <v>0.10259473684210452</v>
      </c>
      <c r="K384" s="1">
        <f t="shared" si="58"/>
        <v>0.34469824561403639</v>
      </c>
      <c r="M384" s="2">
        <f t="shared" si="59"/>
        <v>2.8515200000000003</v>
      </c>
    </row>
    <row r="385" spans="1:13">
      <c r="A385">
        <f t="shared" si="60"/>
        <v>1640</v>
      </c>
      <c r="B385" s="9"/>
      <c r="C385" s="1">
        <v>2.9306000000000001</v>
      </c>
      <c r="D385" s="1">
        <f t="shared" si="51"/>
        <v>2.8169428571428576</v>
      </c>
      <c r="E385" s="1">
        <f t="shared" si="52"/>
        <v>3.0487789473684215</v>
      </c>
      <c r="F385" s="1">
        <f t="shared" si="53"/>
        <v>2.9114491228070172</v>
      </c>
      <c r="G385" s="1">
        <f t="shared" si="54"/>
        <v>2.5720485380116944</v>
      </c>
      <c r="H385" s="1">
        <f t="shared" si="55"/>
        <v>0.11365714285714246</v>
      </c>
      <c r="I385" s="1">
        <f t="shared" si="56"/>
        <v>-0.23183609022556384</v>
      </c>
      <c r="J385" s="1">
        <f t="shared" si="57"/>
        <v>0.1373298245614043</v>
      </c>
      <c r="K385" s="1">
        <f t="shared" si="58"/>
        <v>0.33940058479532276</v>
      </c>
      <c r="M385" s="2">
        <f t="shared" si="59"/>
        <v>2.7450199999999998</v>
      </c>
    </row>
    <row r="386" spans="1:13">
      <c r="A386">
        <f t="shared" si="60"/>
        <v>1641</v>
      </c>
      <c r="B386" s="9"/>
      <c r="C386" s="1">
        <v>2.7505000000000002</v>
      </c>
      <c r="D386" s="1">
        <f t="shared" si="51"/>
        <v>2.727557142857143</v>
      </c>
      <c r="E386" s="1">
        <f t="shared" si="52"/>
        <v>3.0835578947368423</v>
      </c>
      <c r="F386" s="1">
        <f t="shared" si="53"/>
        <v>2.9152280701754387</v>
      </c>
      <c r="G386" s="1">
        <f t="shared" si="54"/>
        <v>2.5794070175438581</v>
      </c>
      <c r="H386" s="1">
        <f t="shared" si="55"/>
        <v>2.2942857142857154E-2</v>
      </c>
      <c r="I386" s="1">
        <f t="shared" si="56"/>
        <v>-0.35600075187969926</v>
      </c>
      <c r="J386" s="1">
        <f t="shared" si="57"/>
        <v>0.16832982456140355</v>
      </c>
      <c r="K386" s="1">
        <f t="shared" si="58"/>
        <v>0.33582105263158057</v>
      </c>
      <c r="M386" s="2">
        <f t="shared" si="59"/>
        <v>2.7349400000000004</v>
      </c>
    </row>
    <row r="387" spans="1:13">
      <c r="A387">
        <f t="shared" si="60"/>
        <v>1642</v>
      </c>
      <c r="B387" s="9"/>
      <c r="C387" s="1">
        <v>2.7624</v>
      </c>
      <c r="D387" s="1">
        <f t="shared" si="51"/>
        <v>2.7470285714285718</v>
      </c>
      <c r="E387" s="1">
        <f t="shared" si="52"/>
        <v>3.0929473684210524</v>
      </c>
      <c r="F387" s="1">
        <f t="shared" si="53"/>
        <v>2.9186596491228065</v>
      </c>
      <c r="G387" s="1">
        <f t="shared" si="54"/>
        <v>2.5892093567251453</v>
      </c>
      <c r="H387" s="1">
        <f t="shared" si="55"/>
        <v>1.5371428571428147E-2</v>
      </c>
      <c r="I387" s="1">
        <f t="shared" si="56"/>
        <v>-0.34591879699248063</v>
      </c>
      <c r="J387" s="1">
        <f t="shared" si="57"/>
        <v>0.17428771929824594</v>
      </c>
      <c r="K387" s="1">
        <f t="shared" si="58"/>
        <v>0.32945029239766122</v>
      </c>
      <c r="M387" s="2">
        <f t="shared" si="59"/>
        <v>2.7622599999999999</v>
      </c>
    </row>
    <row r="388" spans="1:13">
      <c r="A388">
        <f t="shared" si="60"/>
        <v>1643</v>
      </c>
      <c r="B388" s="9"/>
      <c r="C388" s="1">
        <v>2.6985999999999999</v>
      </c>
      <c r="D388" s="1">
        <f t="shared" si="51"/>
        <v>2.8418714285714288</v>
      </c>
      <c r="E388" s="1">
        <f t="shared" si="52"/>
        <v>3.0840052631578949</v>
      </c>
      <c r="F388" s="1">
        <f t="shared" si="53"/>
        <v>2.9243771929824565</v>
      </c>
      <c r="G388" s="1">
        <f t="shared" si="54"/>
        <v>2.6011485380116945</v>
      </c>
      <c r="H388" s="1">
        <f t="shared" si="55"/>
        <v>-0.14327142857142894</v>
      </c>
      <c r="I388" s="1">
        <f t="shared" si="56"/>
        <v>-0.24213383458646609</v>
      </c>
      <c r="J388" s="1">
        <f t="shared" si="57"/>
        <v>0.15962807017543845</v>
      </c>
      <c r="K388" s="1">
        <f t="shared" si="58"/>
        <v>0.32322865497076192</v>
      </c>
      <c r="M388" s="2">
        <f t="shared" si="59"/>
        <v>2.7532000000000005</v>
      </c>
    </row>
    <row r="389" spans="1:13">
      <c r="A389">
        <f t="shared" si="60"/>
        <v>1644</v>
      </c>
      <c r="B389" s="9"/>
      <c r="C389" s="1">
        <v>2.6692</v>
      </c>
      <c r="D389" s="1">
        <f t="shared" si="51"/>
        <v>2.9846857142857144</v>
      </c>
      <c r="E389" s="1">
        <f t="shared" si="52"/>
        <v>3.0631894736842109</v>
      </c>
      <c r="F389" s="1">
        <f t="shared" si="53"/>
        <v>2.9289824561403508</v>
      </c>
      <c r="G389" s="1">
        <f t="shared" si="54"/>
        <v>2.6108011695906419</v>
      </c>
      <c r="H389" s="1">
        <f t="shared" si="55"/>
        <v>-0.31548571428571437</v>
      </c>
      <c r="I389" s="1">
        <f t="shared" si="56"/>
        <v>-7.850375939849652E-2</v>
      </c>
      <c r="J389" s="1">
        <f t="shared" si="57"/>
        <v>0.13420701754386011</v>
      </c>
      <c r="K389" s="1">
        <f t="shared" si="58"/>
        <v>0.3181812865497089</v>
      </c>
      <c r="M389" s="2">
        <f t="shared" si="59"/>
        <v>2.8424</v>
      </c>
    </row>
    <row r="390" spans="1:13">
      <c r="A390">
        <f t="shared" si="60"/>
        <v>1645</v>
      </c>
      <c r="B390" s="9"/>
      <c r="C390" s="1">
        <v>2.8853</v>
      </c>
      <c r="D390" s="1">
        <f t="shared" si="51"/>
        <v>3.1491571428571428</v>
      </c>
      <c r="E390" s="1">
        <f t="shared" si="52"/>
        <v>3.035926315789474</v>
      </c>
      <c r="F390" s="1">
        <f t="shared" si="53"/>
        <v>2.9432859649122807</v>
      </c>
      <c r="G390" s="1">
        <f t="shared" si="54"/>
        <v>2.6189707602339163</v>
      </c>
      <c r="H390" s="1">
        <f t="shared" si="55"/>
        <v>-0.26385714285714279</v>
      </c>
      <c r="I390" s="1">
        <f t="shared" si="56"/>
        <v>0.11323082706766874</v>
      </c>
      <c r="J390" s="1">
        <f t="shared" si="57"/>
        <v>9.2640350877193356E-2</v>
      </c>
      <c r="K390" s="1">
        <f t="shared" si="58"/>
        <v>0.32431520467836439</v>
      </c>
      <c r="M390" s="2">
        <f t="shared" si="59"/>
        <v>3.0759799999999999</v>
      </c>
    </row>
    <row r="391" spans="1:13">
      <c r="A391">
        <f t="shared" si="60"/>
        <v>1646</v>
      </c>
      <c r="B391" s="9"/>
      <c r="C391" s="1">
        <v>3.1964999999999999</v>
      </c>
      <c r="D391" s="1">
        <f t="shared" si="51"/>
        <v>3.333042857142857</v>
      </c>
      <c r="E391" s="1">
        <f t="shared" si="52"/>
        <v>3.0323000000000002</v>
      </c>
      <c r="F391" s="1">
        <f t="shared" si="53"/>
        <v>2.9556666666666662</v>
      </c>
      <c r="G391" s="1">
        <f t="shared" si="54"/>
        <v>2.6254555555555541</v>
      </c>
      <c r="H391" s="1">
        <f t="shared" si="55"/>
        <v>-0.13654285714285708</v>
      </c>
      <c r="I391" s="1">
        <f t="shared" si="56"/>
        <v>0.30074285714285676</v>
      </c>
      <c r="J391" s="1">
        <f t="shared" si="57"/>
        <v>7.6633333333333997E-2</v>
      </c>
      <c r="K391" s="1">
        <f t="shared" si="58"/>
        <v>0.33021111111111212</v>
      </c>
      <c r="M391" s="2">
        <f t="shared" si="59"/>
        <v>3.3166200000000003</v>
      </c>
    </row>
    <row r="392" spans="1:13">
      <c r="A392">
        <f t="shared" si="60"/>
        <v>1647</v>
      </c>
      <c r="B392" s="9"/>
      <c r="C392" s="1">
        <v>3.9302999999999999</v>
      </c>
      <c r="D392" s="1">
        <f t="shared" si="51"/>
        <v>3.4523000000000001</v>
      </c>
      <c r="E392" s="1">
        <f t="shared" si="52"/>
        <v>3.0162631578947372</v>
      </c>
      <c r="F392" s="1">
        <f t="shared" si="53"/>
        <v>2.9651175438596495</v>
      </c>
      <c r="G392" s="1">
        <f t="shared" si="54"/>
        <v>2.6326695906432742</v>
      </c>
      <c r="H392" s="1">
        <f t="shared" si="55"/>
        <v>0.47799999999999976</v>
      </c>
      <c r="I392" s="1">
        <f t="shared" si="56"/>
        <v>0.43603684210526295</v>
      </c>
      <c r="J392" s="1">
        <f t="shared" si="57"/>
        <v>5.1145614035087661E-2</v>
      </c>
      <c r="K392" s="1">
        <f t="shared" si="58"/>
        <v>0.33244795321637532</v>
      </c>
      <c r="M392" s="2">
        <f t="shared" si="59"/>
        <v>3.5926999999999998</v>
      </c>
    </row>
    <row r="393" spans="1:13">
      <c r="A393">
        <f t="shared" si="60"/>
        <v>1648</v>
      </c>
      <c r="B393" s="9"/>
      <c r="C393" s="1">
        <v>3.9018000000000002</v>
      </c>
      <c r="D393" s="1">
        <f t="shared" si="51"/>
        <v>3.522528571428571</v>
      </c>
      <c r="E393" s="1">
        <f t="shared" si="52"/>
        <v>3.053647368421053</v>
      </c>
      <c r="F393" s="1">
        <f t="shared" si="53"/>
        <v>2.9752596491228069</v>
      </c>
      <c r="G393" s="1">
        <f t="shared" si="54"/>
        <v>2.6380883040935657</v>
      </c>
      <c r="H393" s="1">
        <f t="shared" si="55"/>
        <v>0.37927142857142915</v>
      </c>
      <c r="I393" s="1">
        <f t="shared" si="56"/>
        <v>0.46888120300751801</v>
      </c>
      <c r="J393" s="1">
        <f t="shared" si="57"/>
        <v>7.8387719298246061E-2</v>
      </c>
      <c r="K393" s="1">
        <f t="shared" si="58"/>
        <v>0.33717134502924129</v>
      </c>
      <c r="M393" s="2">
        <f t="shared" si="59"/>
        <v>3.7223199999999999</v>
      </c>
    </row>
    <row r="394" spans="1:13">
      <c r="A394">
        <f t="shared" si="60"/>
        <v>1649</v>
      </c>
      <c r="B394" s="9"/>
      <c r="C394" s="1">
        <v>4.0495999999999999</v>
      </c>
      <c r="D394" s="1">
        <f t="shared" ref="D394:D457" si="61">AVERAGE(C391:C397)</f>
        <v>3.5027857142857139</v>
      </c>
      <c r="E394" s="1">
        <f t="shared" ref="E394:E457" si="62">AVERAGE(C385:C403)</f>
        <v>3.1028789473684211</v>
      </c>
      <c r="F394" s="1">
        <f t="shared" ref="F394:F457" si="63">AVERAGE(C366:C422)</f>
        <v>2.9923578947368417</v>
      </c>
      <c r="G394" s="1">
        <f t="shared" ref="G394:G457" si="64">AVERAGE(C309:C479)</f>
        <v>2.6466877192982445</v>
      </c>
      <c r="H394" s="1">
        <f t="shared" ref="H394:H457" si="65">C394-D394</f>
        <v>0.54681428571428592</v>
      </c>
      <c r="I394" s="1">
        <f t="shared" ref="I394:I457" si="66">D394-E394</f>
        <v>0.39990676691729288</v>
      </c>
      <c r="J394" s="1">
        <f t="shared" ref="J394:J457" si="67">E394-F394</f>
        <v>0.11052105263157941</v>
      </c>
      <c r="K394" s="1">
        <f t="shared" ref="K394:K457" si="68">F394-G394</f>
        <v>0.34567017543859713</v>
      </c>
      <c r="M394" s="2">
        <f t="shared" si="59"/>
        <v>3.7151800000000001</v>
      </c>
    </row>
    <row r="395" spans="1:13">
      <c r="A395">
        <f t="shared" si="60"/>
        <v>1650</v>
      </c>
      <c r="B395" s="9"/>
      <c r="C395" s="1">
        <v>3.5333999999999999</v>
      </c>
      <c r="D395" s="1">
        <f t="shared" si="61"/>
        <v>3.4046571428571428</v>
      </c>
      <c r="E395" s="1">
        <f t="shared" si="62"/>
        <v>3.1273947368421053</v>
      </c>
      <c r="F395" s="1">
        <f t="shared" si="63"/>
        <v>3.0056368421052628</v>
      </c>
      <c r="G395" s="1">
        <f t="shared" si="64"/>
        <v>2.6554608187134487</v>
      </c>
      <c r="H395" s="1">
        <f t="shared" si="65"/>
        <v>0.12874285714285705</v>
      </c>
      <c r="I395" s="1">
        <f t="shared" si="66"/>
        <v>0.27726240601503749</v>
      </c>
      <c r="J395" s="1">
        <f t="shared" si="67"/>
        <v>0.12175789473684251</v>
      </c>
      <c r="K395" s="1">
        <f t="shared" si="68"/>
        <v>0.35017602339181408</v>
      </c>
      <c r="M395" s="2">
        <f t="shared" ref="M395:M458" si="69">AVERAGE(C393:C397)</f>
        <v>3.4785400000000002</v>
      </c>
    </row>
    <row r="396" spans="1:13">
      <c r="A396">
        <f t="shared" si="60"/>
        <v>1651</v>
      </c>
      <c r="B396" s="9"/>
      <c r="C396" s="1">
        <v>3.1608000000000001</v>
      </c>
      <c r="D396" s="1">
        <f t="shared" si="61"/>
        <v>3.1950857142857143</v>
      </c>
      <c r="E396" s="1">
        <f t="shared" si="62"/>
        <v>3.1612473684210527</v>
      </c>
      <c r="F396" s="1">
        <f t="shared" si="63"/>
        <v>3.008378947368421</v>
      </c>
      <c r="G396" s="1">
        <f t="shared" si="64"/>
        <v>2.6635906432748526</v>
      </c>
      <c r="H396" s="1">
        <f t="shared" si="65"/>
        <v>-3.4285714285714253E-2</v>
      </c>
      <c r="I396" s="1">
        <f t="shared" si="66"/>
        <v>3.3838345864661612E-2</v>
      </c>
      <c r="J396" s="1">
        <f t="shared" si="67"/>
        <v>0.15286842105263165</v>
      </c>
      <c r="K396" s="1">
        <f t="shared" si="68"/>
        <v>0.34478830409356842</v>
      </c>
      <c r="M396" s="2">
        <f t="shared" si="69"/>
        <v>3.2000999999999999</v>
      </c>
    </row>
    <row r="397" spans="1:13">
      <c r="A397">
        <f t="shared" si="60"/>
        <v>1652</v>
      </c>
      <c r="B397" s="9"/>
      <c r="C397" s="1">
        <v>2.7471000000000001</v>
      </c>
      <c r="D397" s="1">
        <f t="shared" si="61"/>
        <v>3.044571428571428</v>
      </c>
      <c r="E397" s="1">
        <f t="shared" si="62"/>
        <v>3.2247789473684216</v>
      </c>
      <c r="F397" s="1">
        <f t="shared" si="63"/>
        <v>3.0144157894736852</v>
      </c>
      <c r="G397" s="1">
        <f t="shared" si="64"/>
        <v>2.67190409356725</v>
      </c>
      <c r="H397" s="1">
        <f t="shared" si="65"/>
        <v>-0.29747142857142794</v>
      </c>
      <c r="I397" s="1">
        <f t="shared" si="66"/>
        <v>-0.18020751879699359</v>
      </c>
      <c r="J397" s="1">
        <f t="shared" si="67"/>
        <v>0.21036315789473647</v>
      </c>
      <c r="K397" s="1">
        <f t="shared" si="68"/>
        <v>0.34251169590643515</v>
      </c>
      <c r="M397" s="2">
        <f t="shared" si="69"/>
        <v>2.8828400000000003</v>
      </c>
    </row>
    <row r="398" spans="1:13">
      <c r="A398">
        <f t="shared" si="60"/>
        <v>1653</v>
      </c>
      <c r="B398" s="9"/>
      <c r="C398" s="1">
        <v>2.5095999999999998</v>
      </c>
      <c r="D398" s="1">
        <f t="shared" si="61"/>
        <v>2.8932285714285717</v>
      </c>
      <c r="E398" s="1">
        <f t="shared" si="62"/>
        <v>3.2445842105263161</v>
      </c>
      <c r="F398" s="1">
        <f t="shared" si="63"/>
        <v>3.0159263157894749</v>
      </c>
      <c r="G398" s="1">
        <f t="shared" si="64"/>
        <v>2.6807245614035078</v>
      </c>
      <c r="H398" s="1">
        <f t="shared" si="65"/>
        <v>-0.38362857142857187</v>
      </c>
      <c r="I398" s="1">
        <f t="shared" si="66"/>
        <v>-0.35135563909774437</v>
      </c>
      <c r="J398" s="1">
        <f t="shared" si="67"/>
        <v>0.22865789473684117</v>
      </c>
      <c r="K398" s="1">
        <f t="shared" si="68"/>
        <v>0.33520175438596711</v>
      </c>
      <c r="M398" s="2">
        <f t="shared" si="69"/>
        <v>2.7458</v>
      </c>
    </row>
    <row r="399" spans="1:13">
      <c r="A399">
        <f t="shared" si="60"/>
        <v>1654</v>
      </c>
      <c r="B399" s="9"/>
      <c r="C399" s="1">
        <v>2.4633000000000003</v>
      </c>
      <c r="D399" s="1">
        <f t="shared" si="61"/>
        <v>2.8826428571428573</v>
      </c>
      <c r="E399" s="1">
        <f t="shared" si="62"/>
        <v>3.2640526315789473</v>
      </c>
      <c r="F399" s="1">
        <f t="shared" si="63"/>
        <v>3.0198754385964923</v>
      </c>
      <c r="G399" s="1">
        <f t="shared" si="64"/>
        <v>2.6909298245614024</v>
      </c>
      <c r="H399" s="1">
        <f t="shared" si="65"/>
        <v>-0.41934285714285702</v>
      </c>
      <c r="I399" s="1">
        <f t="shared" si="66"/>
        <v>-0.38140977443609003</v>
      </c>
      <c r="J399" s="1">
        <f t="shared" si="67"/>
        <v>0.24417719298245499</v>
      </c>
      <c r="K399" s="1">
        <f t="shared" si="68"/>
        <v>0.32894561403508993</v>
      </c>
      <c r="M399" s="2">
        <f t="shared" si="69"/>
        <v>2.7116800000000003</v>
      </c>
    </row>
    <row r="400" spans="1:13">
      <c r="A400">
        <f t="shared" si="60"/>
        <v>1655</v>
      </c>
      <c r="B400" s="9"/>
      <c r="C400" s="1">
        <v>2.8482000000000003</v>
      </c>
      <c r="D400" s="1">
        <f t="shared" si="61"/>
        <v>2.9265285714285718</v>
      </c>
      <c r="E400" s="1">
        <f t="shared" si="62"/>
        <v>3.2682526315789473</v>
      </c>
      <c r="F400" s="1">
        <f t="shared" si="63"/>
        <v>3.0293859649122825</v>
      </c>
      <c r="G400" s="1">
        <f t="shared" si="64"/>
        <v>2.7025707602339168</v>
      </c>
      <c r="H400" s="1">
        <f t="shared" si="65"/>
        <v>-7.8328571428571525E-2</v>
      </c>
      <c r="I400" s="1">
        <f t="shared" si="66"/>
        <v>-0.34172406015037549</v>
      </c>
      <c r="J400" s="1">
        <f t="shared" si="67"/>
        <v>0.23886666666666478</v>
      </c>
      <c r="K400" s="1">
        <f t="shared" si="68"/>
        <v>0.32681520467836567</v>
      </c>
      <c r="M400" s="2">
        <f t="shared" si="69"/>
        <v>2.8541200000000004</v>
      </c>
    </row>
    <row r="401" spans="1:13">
      <c r="A401">
        <f t="shared" si="60"/>
        <v>1656</v>
      </c>
      <c r="B401" s="9"/>
      <c r="C401" s="1">
        <v>2.9902000000000002</v>
      </c>
      <c r="D401" s="1">
        <f t="shared" si="61"/>
        <v>3.0192857142857146</v>
      </c>
      <c r="E401" s="1">
        <f t="shared" si="62"/>
        <v>3.2475315789473682</v>
      </c>
      <c r="F401" s="1">
        <f t="shared" si="63"/>
        <v>3.0470561403508789</v>
      </c>
      <c r="G401" s="1">
        <f t="shared" si="64"/>
        <v>2.7116789473684197</v>
      </c>
      <c r="H401" s="1">
        <f t="shared" si="65"/>
        <v>-2.9085714285714381E-2</v>
      </c>
      <c r="I401" s="1">
        <f t="shared" si="66"/>
        <v>-0.22824586466165364</v>
      </c>
      <c r="J401" s="1">
        <f t="shared" si="67"/>
        <v>0.20047543859648931</v>
      </c>
      <c r="K401" s="1">
        <f t="shared" si="68"/>
        <v>0.33537719298245916</v>
      </c>
      <c r="M401" s="2">
        <f t="shared" si="69"/>
        <v>3.0457999999999998</v>
      </c>
    </row>
    <row r="402" spans="1:13">
      <c r="A402">
        <f t="shared" si="60"/>
        <v>1657</v>
      </c>
      <c r="B402" s="9"/>
      <c r="C402" s="1">
        <v>3.4592999999999998</v>
      </c>
      <c r="D402" s="1">
        <f t="shared" si="61"/>
        <v>3.1455857142857142</v>
      </c>
      <c r="E402" s="1">
        <f t="shared" si="62"/>
        <v>3.1765578947368418</v>
      </c>
      <c r="F402" s="1">
        <f t="shared" si="63"/>
        <v>3.0518087719298261</v>
      </c>
      <c r="G402" s="1">
        <f t="shared" si="64"/>
        <v>2.7192690058479516</v>
      </c>
      <c r="H402" s="1">
        <f t="shared" si="65"/>
        <v>0.31371428571428561</v>
      </c>
      <c r="I402" s="1">
        <f t="shared" si="66"/>
        <v>-3.0972180451127596E-2</v>
      </c>
      <c r="J402" s="1">
        <f t="shared" si="67"/>
        <v>0.12474912280701567</v>
      </c>
      <c r="K402" s="1">
        <f t="shared" si="68"/>
        <v>0.33253976608187452</v>
      </c>
      <c r="M402" s="2">
        <f t="shared" si="69"/>
        <v>3.2324199999999998</v>
      </c>
    </row>
    <row r="403" spans="1:13">
      <c r="A403">
        <f t="shared" si="60"/>
        <v>1658</v>
      </c>
      <c r="B403" s="9"/>
      <c r="C403" s="1">
        <v>3.468</v>
      </c>
      <c r="D403" s="1">
        <f t="shared" si="61"/>
        <v>3.3607571428571426</v>
      </c>
      <c r="E403" s="1">
        <f t="shared" si="62"/>
        <v>3.1116789473684214</v>
      </c>
      <c r="F403" s="1">
        <f t="shared" si="63"/>
        <v>3.0499403508771943</v>
      </c>
      <c r="G403" s="1">
        <f t="shared" si="64"/>
        <v>2.7260467836257294</v>
      </c>
      <c r="H403" s="1">
        <f t="shared" si="65"/>
        <v>0.10724285714285742</v>
      </c>
      <c r="I403" s="1">
        <f t="shared" si="66"/>
        <v>0.24907819548872112</v>
      </c>
      <c r="J403" s="1">
        <f t="shared" si="67"/>
        <v>6.1738596491227149E-2</v>
      </c>
      <c r="K403" s="1">
        <f t="shared" si="68"/>
        <v>0.3238935672514649</v>
      </c>
      <c r="M403" s="2">
        <f t="shared" si="69"/>
        <v>3.34152</v>
      </c>
    </row>
    <row r="404" spans="1:13">
      <c r="A404">
        <f t="shared" si="60"/>
        <v>1659</v>
      </c>
      <c r="B404" s="9"/>
      <c r="C404" s="1">
        <v>3.3963999999999999</v>
      </c>
      <c r="D404" s="1">
        <f t="shared" si="61"/>
        <v>3.3931428571428568</v>
      </c>
      <c r="E404" s="1">
        <f t="shared" si="62"/>
        <v>3.055047368421052</v>
      </c>
      <c r="F404" s="1">
        <f t="shared" si="63"/>
        <v>3.0396017543859668</v>
      </c>
      <c r="G404" s="1">
        <f t="shared" si="64"/>
        <v>2.7302192982456126</v>
      </c>
      <c r="H404" s="1">
        <f t="shared" si="65"/>
        <v>3.2571428571430694E-3</v>
      </c>
      <c r="I404" s="1">
        <f t="shared" si="66"/>
        <v>0.33809548872180484</v>
      </c>
      <c r="J404" s="1">
        <f t="shared" si="67"/>
        <v>1.5445614035085153E-2</v>
      </c>
      <c r="K404" s="1">
        <f t="shared" si="68"/>
        <v>0.3093824561403542</v>
      </c>
      <c r="M404" s="2">
        <f t="shared" si="69"/>
        <v>3.5373799999999997</v>
      </c>
    </row>
    <row r="405" spans="1:13">
      <c r="A405">
        <f t="shared" si="60"/>
        <v>1660</v>
      </c>
      <c r="B405" s="9"/>
      <c r="C405" s="1">
        <v>3.3936999999999999</v>
      </c>
      <c r="D405" s="1">
        <f t="shared" si="61"/>
        <v>3.4001285714285712</v>
      </c>
      <c r="E405" s="1">
        <f t="shared" si="62"/>
        <v>3.0192210526315781</v>
      </c>
      <c r="F405" s="1">
        <f t="shared" si="63"/>
        <v>3.0357596491228089</v>
      </c>
      <c r="G405" s="1">
        <f t="shared" si="64"/>
        <v>2.7382269005847939</v>
      </c>
      <c r="H405" s="1">
        <f t="shared" si="65"/>
        <v>-6.4285714285712281E-3</v>
      </c>
      <c r="I405" s="1">
        <f t="shared" si="66"/>
        <v>0.38090751879699303</v>
      </c>
      <c r="J405" s="1">
        <f t="shared" si="67"/>
        <v>-1.6538596491230795E-2</v>
      </c>
      <c r="K405" s="1">
        <f t="shared" si="68"/>
        <v>0.29753274853801503</v>
      </c>
      <c r="M405" s="2">
        <f t="shared" si="69"/>
        <v>3.4604999999999997</v>
      </c>
    </row>
    <row r="406" spans="1:13">
      <c r="A406">
        <f t="shared" si="60"/>
        <v>1661</v>
      </c>
      <c r="B406" s="9"/>
      <c r="C406" s="1">
        <v>3.9695</v>
      </c>
      <c r="D406" s="1">
        <f t="shared" si="61"/>
        <v>3.3295285714285714</v>
      </c>
      <c r="E406" s="1">
        <f t="shared" si="62"/>
        <v>3.0050631578947367</v>
      </c>
      <c r="F406" s="1">
        <f t="shared" si="63"/>
        <v>3.0339140350877205</v>
      </c>
      <c r="G406" s="1">
        <f t="shared" si="64"/>
        <v>2.7465935672514603</v>
      </c>
      <c r="H406" s="1">
        <f t="shared" si="65"/>
        <v>0.63997142857142864</v>
      </c>
      <c r="I406" s="1">
        <f t="shared" si="66"/>
        <v>0.32446541353383473</v>
      </c>
      <c r="J406" s="1">
        <f t="shared" si="67"/>
        <v>-2.8850877192983848E-2</v>
      </c>
      <c r="K406" s="1">
        <f t="shared" si="68"/>
        <v>0.2873204678362602</v>
      </c>
      <c r="M406" s="2">
        <f t="shared" si="69"/>
        <v>3.3747199999999999</v>
      </c>
    </row>
    <row r="407" spans="1:13">
      <c r="A407">
        <f t="shared" si="60"/>
        <v>1662</v>
      </c>
      <c r="B407" s="9"/>
      <c r="C407" s="1">
        <v>3.0749</v>
      </c>
      <c r="D407" s="1">
        <f t="shared" si="61"/>
        <v>3.2345000000000002</v>
      </c>
      <c r="E407" s="1">
        <f t="shared" si="62"/>
        <v>3.0127947368421046</v>
      </c>
      <c r="F407" s="1">
        <f t="shared" si="63"/>
        <v>3.0312070175438608</v>
      </c>
      <c r="G407" s="1">
        <f t="shared" si="64"/>
        <v>2.7536929824561387</v>
      </c>
      <c r="H407" s="1">
        <f t="shared" si="65"/>
        <v>-0.15960000000000019</v>
      </c>
      <c r="I407" s="1">
        <f t="shared" si="66"/>
        <v>0.22170526315789552</v>
      </c>
      <c r="J407" s="1">
        <f t="shared" si="67"/>
        <v>-1.8412280701756156E-2</v>
      </c>
      <c r="K407" s="1">
        <f t="shared" si="68"/>
        <v>0.2775140350877221</v>
      </c>
      <c r="M407" s="2">
        <f t="shared" si="69"/>
        <v>3.2884599999999997</v>
      </c>
    </row>
    <row r="408" spans="1:13">
      <c r="A408">
        <f t="shared" si="60"/>
        <v>1663</v>
      </c>
      <c r="B408" s="9"/>
      <c r="C408" s="1">
        <v>3.0390999999999999</v>
      </c>
      <c r="D408" s="1">
        <f t="shared" si="61"/>
        <v>3.1181285714285716</v>
      </c>
      <c r="E408" s="1">
        <f t="shared" si="62"/>
        <v>3.0361999999999991</v>
      </c>
      <c r="F408" s="1">
        <f t="shared" si="63"/>
        <v>3.0343175438596499</v>
      </c>
      <c r="G408" s="1">
        <f t="shared" si="64"/>
        <v>2.7614865497076009</v>
      </c>
      <c r="H408" s="1">
        <f t="shared" si="65"/>
        <v>-7.902857142857167E-2</v>
      </c>
      <c r="I408" s="1">
        <f t="shared" si="66"/>
        <v>8.1928571428572461E-2</v>
      </c>
      <c r="J408" s="1">
        <f t="shared" si="67"/>
        <v>1.8824561403492091E-3</v>
      </c>
      <c r="K408" s="1">
        <f t="shared" si="68"/>
        <v>0.27283099415204903</v>
      </c>
      <c r="M408" s="2">
        <f t="shared" si="69"/>
        <v>3.1702799999999995</v>
      </c>
    </row>
    <row r="409" spans="1:13">
      <c r="A409">
        <f t="shared" si="60"/>
        <v>1664</v>
      </c>
      <c r="B409" s="9"/>
      <c r="C409" s="1">
        <v>2.9651000000000001</v>
      </c>
      <c r="D409" s="1">
        <f t="shared" si="61"/>
        <v>3.0146142857142855</v>
      </c>
      <c r="E409" s="1">
        <f t="shared" si="62"/>
        <v>3.0882526315789471</v>
      </c>
      <c r="F409" s="1">
        <f t="shared" si="63"/>
        <v>3.0428771929824574</v>
      </c>
      <c r="G409" s="1">
        <f t="shared" si="64"/>
        <v>2.7698637426900574</v>
      </c>
      <c r="H409" s="1">
        <f t="shared" si="65"/>
        <v>-4.95142857142854E-2</v>
      </c>
      <c r="I409" s="1">
        <f t="shared" si="66"/>
        <v>-7.363834586466167E-2</v>
      </c>
      <c r="J409" s="1">
        <f t="shared" si="67"/>
        <v>4.5375438596489737E-2</v>
      </c>
      <c r="K409" s="1">
        <f t="shared" si="68"/>
        <v>0.27301345029239998</v>
      </c>
      <c r="M409" s="2">
        <f t="shared" si="69"/>
        <v>2.8927399999999999</v>
      </c>
    </row>
    <row r="410" spans="1:13">
      <c r="A410">
        <f t="shared" si="60"/>
        <v>1665</v>
      </c>
      <c r="B410" s="9"/>
      <c r="C410" s="1">
        <v>2.8028</v>
      </c>
      <c r="D410" s="1">
        <f t="shared" si="61"/>
        <v>2.8723428571428573</v>
      </c>
      <c r="E410" s="1">
        <f t="shared" si="62"/>
        <v>3.1167052631578938</v>
      </c>
      <c r="F410" s="1">
        <f t="shared" si="63"/>
        <v>3.0569736842105275</v>
      </c>
      <c r="G410" s="1">
        <f t="shared" si="64"/>
        <v>2.7778783625730981</v>
      </c>
      <c r="H410" s="1">
        <f t="shared" si="65"/>
        <v>-6.9542857142857351E-2</v>
      </c>
      <c r="I410" s="1">
        <f t="shared" si="66"/>
        <v>-0.24436240601503645</v>
      </c>
      <c r="J410" s="1">
        <f t="shared" si="67"/>
        <v>5.9731578947366248E-2</v>
      </c>
      <c r="K410" s="1">
        <f t="shared" si="68"/>
        <v>0.27909532163742945</v>
      </c>
      <c r="M410" s="2">
        <f t="shared" si="69"/>
        <v>2.8115800000000002</v>
      </c>
    </row>
    <row r="411" spans="1:13">
      <c r="A411">
        <f t="shared" si="60"/>
        <v>1666</v>
      </c>
      <c r="B411" s="9"/>
      <c r="C411" s="1">
        <v>2.5817999999999999</v>
      </c>
      <c r="D411" s="1">
        <f t="shared" si="61"/>
        <v>2.8405999999999998</v>
      </c>
      <c r="E411" s="1">
        <f t="shared" si="62"/>
        <v>3.1107894736842097</v>
      </c>
      <c r="F411" s="1">
        <f t="shared" si="63"/>
        <v>3.0522385964912289</v>
      </c>
      <c r="G411" s="1">
        <f t="shared" si="64"/>
        <v>2.7862994152046769</v>
      </c>
      <c r="H411" s="1">
        <f t="shared" si="65"/>
        <v>-0.25879999999999992</v>
      </c>
      <c r="I411" s="1">
        <f t="shared" si="66"/>
        <v>-0.27018947368420987</v>
      </c>
      <c r="J411" s="1">
        <f t="shared" si="67"/>
        <v>5.8550877192980799E-2</v>
      </c>
      <c r="K411" s="1">
        <f t="shared" si="68"/>
        <v>0.26593918128655192</v>
      </c>
      <c r="M411" s="2">
        <f t="shared" si="69"/>
        <v>2.7984800000000001</v>
      </c>
    </row>
    <row r="412" spans="1:13">
      <c r="A412">
        <f t="shared" si="60"/>
        <v>1667</v>
      </c>
      <c r="B412" s="9"/>
      <c r="C412" s="1">
        <v>2.6691000000000003</v>
      </c>
      <c r="D412" s="1">
        <f t="shared" si="61"/>
        <v>2.8195571428571427</v>
      </c>
      <c r="E412" s="1">
        <f t="shared" si="62"/>
        <v>3.0777052631578945</v>
      </c>
      <c r="F412" s="1">
        <f t="shared" si="63"/>
        <v>3.0635877192982468</v>
      </c>
      <c r="G412" s="1">
        <f t="shared" si="64"/>
        <v>2.7950631578947354</v>
      </c>
      <c r="H412" s="1">
        <f t="shared" si="65"/>
        <v>-0.1504571428571424</v>
      </c>
      <c r="I412" s="1">
        <f t="shared" si="66"/>
        <v>-0.25814812030075185</v>
      </c>
      <c r="J412" s="1">
        <f t="shared" si="67"/>
        <v>1.4117543859647697E-2</v>
      </c>
      <c r="K412" s="1">
        <f t="shared" si="68"/>
        <v>0.26852456140351144</v>
      </c>
      <c r="M412" s="2">
        <f t="shared" si="69"/>
        <v>2.7760000000000002</v>
      </c>
    </row>
    <row r="413" spans="1:13">
      <c r="A413">
        <f t="shared" si="60"/>
        <v>1668</v>
      </c>
      <c r="B413" s="9"/>
      <c r="C413" s="1">
        <v>2.9736000000000002</v>
      </c>
      <c r="D413" s="1">
        <f t="shared" si="61"/>
        <v>2.8093999999999997</v>
      </c>
      <c r="E413" s="1">
        <f t="shared" si="62"/>
        <v>3.0666421052631576</v>
      </c>
      <c r="F413" s="1">
        <f t="shared" si="63"/>
        <v>3.0787087719298256</v>
      </c>
      <c r="G413" s="1">
        <f t="shared" si="64"/>
        <v>2.8035730994152028</v>
      </c>
      <c r="H413" s="1">
        <f t="shared" si="65"/>
        <v>0.16420000000000057</v>
      </c>
      <c r="I413" s="1">
        <f t="shared" si="66"/>
        <v>-0.25724210526315794</v>
      </c>
      <c r="J413" s="1">
        <f t="shared" si="67"/>
        <v>-1.2066666666668002E-2</v>
      </c>
      <c r="K413" s="1">
        <f t="shared" si="68"/>
        <v>0.27513567251462279</v>
      </c>
      <c r="M413" s="2">
        <f t="shared" si="69"/>
        <v>2.7938000000000001</v>
      </c>
    </row>
    <row r="414" spans="1:13">
      <c r="A414">
        <f t="shared" si="60"/>
        <v>1669</v>
      </c>
      <c r="B414" s="9"/>
      <c r="C414" s="1">
        <v>2.8527</v>
      </c>
      <c r="D414" s="1">
        <f t="shared" si="61"/>
        <v>2.8310428571428572</v>
      </c>
      <c r="E414" s="1">
        <f t="shared" si="62"/>
        <v>3.0675368421052633</v>
      </c>
      <c r="F414" s="1">
        <f t="shared" si="63"/>
        <v>3.0907192982456144</v>
      </c>
      <c r="G414" s="1">
        <f t="shared" si="64"/>
        <v>2.8113532163742678</v>
      </c>
      <c r="H414" s="1">
        <f t="shared" si="65"/>
        <v>2.1657142857142819E-2</v>
      </c>
      <c r="I414" s="1">
        <f t="shared" si="66"/>
        <v>-0.23649398496240615</v>
      </c>
      <c r="J414" s="1">
        <f t="shared" si="67"/>
        <v>-2.3182456140351082E-2</v>
      </c>
      <c r="K414" s="1">
        <f t="shared" si="68"/>
        <v>0.27936608187134659</v>
      </c>
      <c r="M414" s="2">
        <f t="shared" si="69"/>
        <v>2.8562400000000001</v>
      </c>
    </row>
    <row r="415" spans="1:13">
      <c r="A415">
        <f t="shared" si="60"/>
        <v>1670</v>
      </c>
      <c r="B415" s="9"/>
      <c r="C415" s="1">
        <v>2.8917999999999999</v>
      </c>
      <c r="D415" s="1">
        <f t="shared" si="61"/>
        <v>2.9554000000000005</v>
      </c>
      <c r="E415" s="1">
        <f t="shared" si="62"/>
        <v>3.0478000000000005</v>
      </c>
      <c r="F415" s="1">
        <f t="shared" si="63"/>
        <v>3.1026263157894745</v>
      </c>
      <c r="G415" s="1">
        <f t="shared" si="64"/>
        <v>2.8200614035087699</v>
      </c>
      <c r="H415" s="1">
        <f t="shared" si="65"/>
        <v>-6.3600000000000545E-2</v>
      </c>
      <c r="I415" s="1">
        <f t="shared" si="66"/>
        <v>-9.2400000000000038E-2</v>
      </c>
      <c r="J415" s="1">
        <f t="shared" si="67"/>
        <v>-5.4826315789473945E-2</v>
      </c>
      <c r="K415" s="1">
        <f t="shared" si="68"/>
        <v>0.28256491228070457</v>
      </c>
      <c r="M415" s="2">
        <f t="shared" si="69"/>
        <v>2.9132799999999999</v>
      </c>
    </row>
    <row r="416" spans="1:13">
      <c r="A416">
        <f t="shared" si="60"/>
        <v>1671</v>
      </c>
      <c r="B416" s="9"/>
      <c r="C416" s="1">
        <v>2.8940000000000001</v>
      </c>
      <c r="D416" s="1">
        <f t="shared" si="61"/>
        <v>3.0582142857142856</v>
      </c>
      <c r="E416" s="1">
        <f t="shared" si="62"/>
        <v>3.0014368421052637</v>
      </c>
      <c r="F416" s="1">
        <f t="shared" si="63"/>
        <v>3.1074368421052632</v>
      </c>
      <c r="G416" s="1">
        <f t="shared" si="64"/>
        <v>2.8300508771929809</v>
      </c>
      <c r="H416" s="1">
        <f t="shared" si="65"/>
        <v>-0.16421428571428542</v>
      </c>
      <c r="I416" s="1">
        <f t="shared" si="66"/>
        <v>5.6777443609021816E-2</v>
      </c>
      <c r="J416" s="1">
        <f t="shared" si="67"/>
        <v>-0.10599999999999943</v>
      </c>
      <c r="K416" s="1">
        <f t="shared" si="68"/>
        <v>0.27738596491228229</v>
      </c>
      <c r="M416" s="2">
        <f t="shared" si="69"/>
        <v>3.0090200000000005</v>
      </c>
    </row>
    <row r="417" spans="1:13">
      <c r="A417">
        <f t="shared" si="60"/>
        <v>1672</v>
      </c>
      <c r="B417" s="9"/>
      <c r="C417" s="1">
        <v>2.9542999999999999</v>
      </c>
      <c r="D417" s="1">
        <f t="shared" si="61"/>
        <v>3.0445285714285717</v>
      </c>
      <c r="E417" s="1">
        <f t="shared" si="62"/>
        <v>2.9938894736842112</v>
      </c>
      <c r="F417" s="1">
        <f t="shared" si="63"/>
        <v>3.1095280701754389</v>
      </c>
      <c r="G417" s="1">
        <f t="shared" si="64"/>
        <v>2.8361216374268992</v>
      </c>
      <c r="H417" s="1">
        <f t="shared" si="65"/>
        <v>-9.0228571428571769E-2</v>
      </c>
      <c r="I417" s="1">
        <f t="shared" si="66"/>
        <v>5.0639097744360484E-2</v>
      </c>
      <c r="J417" s="1">
        <f t="shared" si="67"/>
        <v>-0.11563859649122765</v>
      </c>
      <c r="K417" s="1">
        <f t="shared" si="68"/>
        <v>0.27340643274853971</v>
      </c>
      <c r="M417" s="2">
        <f t="shared" si="69"/>
        <v>3.1162399999999999</v>
      </c>
    </row>
    <row r="418" spans="1:13">
      <c r="A418">
        <f t="shared" si="60"/>
        <v>1673</v>
      </c>
      <c r="B418" s="9"/>
      <c r="C418" s="1">
        <v>3.4523000000000001</v>
      </c>
      <c r="D418" s="1">
        <f t="shared" si="61"/>
        <v>3.0413857142857141</v>
      </c>
      <c r="E418" s="1">
        <f t="shared" si="62"/>
        <v>2.9908157894736846</v>
      </c>
      <c r="F418" s="1">
        <f t="shared" si="63"/>
        <v>3.1112526315789473</v>
      </c>
      <c r="G418" s="1">
        <f t="shared" si="64"/>
        <v>2.8453380116959046</v>
      </c>
      <c r="H418" s="1">
        <f t="shared" si="65"/>
        <v>0.41091428571428601</v>
      </c>
      <c r="I418" s="1">
        <f t="shared" si="66"/>
        <v>5.0569924812029488E-2</v>
      </c>
      <c r="J418" s="1">
        <f t="shared" si="67"/>
        <v>-0.12043684210526262</v>
      </c>
      <c r="K418" s="1">
        <f t="shared" si="68"/>
        <v>0.26591461988304266</v>
      </c>
      <c r="M418" s="2">
        <f t="shared" si="69"/>
        <v>3.1134399999999998</v>
      </c>
    </row>
    <row r="419" spans="1:13">
      <c r="A419">
        <f t="shared" si="60"/>
        <v>1674</v>
      </c>
      <c r="B419" s="9"/>
      <c r="C419" s="1">
        <v>3.3887999999999998</v>
      </c>
      <c r="D419" s="1">
        <f t="shared" si="61"/>
        <v>3.0936714285714286</v>
      </c>
      <c r="E419" s="1">
        <f t="shared" si="62"/>
        <v>2.9890157894736844</v>
      </c>
      <c r="F419" s="1">
        <f t="shared" si="63"/>
        <v>3.1083245614035087</v>
      </c>
      <c r="G419" s="1">
        <f t="shared" si="64"/>
        <v>2.853847953216373</v>
      </c>
      <c r="H419" s="1">
        <f t="shared" si="65"/>
        <v>0.29512857142857118</v>
      </c>
      <c r="I419" s="1">
        <f t="shared" si="66"/>
        <v>0.10465563909774422</v>
      </c>
      <c r="J419" s="1">
        <f t="shared" si="67"/>
        <v>-0.11930877192982425</v>
      </c>
      <c r="K419" s="1">
        <f t="shared" si="68"/>
        <v>0.25447660818713569</v>
      </c>
      <c r="M419" s="2">
        <f t="shared" si="69"/>
        <v>3.1007800000000003</v>
      </c>
    </row>
    <row r="420" spans="1:13">
      <c r="A420">
        <f t="shared" si="60"/>
        <v>1675</v>
      </c>
      <c r="B420" s="9"/>
      <c r="C420" s="1">
        <v>2.8778000000000001</v>
      </c>
      <c r="D420" s="1">
        <f t="shared" si="61"/>
        <v>3.1678714285714284</v>
      </c>
      <c r="E420" s="1">
        <f t="shared" si="62"/>
        <v>3.0104842105263163</v>
      </c>
      <c r="F420" s="1">
        <f t="shared" si="63"/>
        <v>3.1049526315789469</v>
      </c>
      <c r="G420" s="1">
        <f t="shared" si="64"/>
        <v>2.8610023391812853</v>
      </c>
      <c r="H420" s="1">
        <f t="shared" si="65"/>
        <v>-0.29007142857142831</v>
      </c>
      <c r="I420" s="1">
        <f t="shared" si="66"/>
        <v>0.15738721804511213</v>
      </c>
      <c r="J420" s="1">
        <f t="shared" si="67"/>
        <v>-9.4468421052630536E-2</v>
      </c>
      <c r="K420" s="1">
        <f t="shared" si="68"/>
        <v>0.24395029239766153</v>
      </c>
      <c r="M420" s="2">
        <f t="shared" si="69"/>
        <v>3.1614800000000001</v>
      </c>
    </row>
    <row r="421" spans="1:13">
      <c r="A421">
        <f t="shared" si="60"/>
        <v>1676</v>
      </c>
      <c r="B421" s="9"/>
      <c r="C421" s="1">
        <v>2.8307000000000002</v>
      </c>
      <c r="D421" s="1">
        <f t="shared" si="61"/>
        <v>3.1770714285714283</v>
      </c>
      <c r="E421" s="1">
        <f t="shared" si="62"/>
        <v>3.0197789473684216</v>
      </c>
      <c r="F421" s="1">
        <f t="shared" si="63"/>
        <v>3.0842894736842101</v>
      </c>
      <c r="G421" s="1">
        <f t="shared" si="64"/>
        <v>2.8663596491228054</v>
      </c>
      <c r="H421" s="1">
        <f t="shared" si="65"/>
        <v>-0.34637142857142811</v>
      </c>
      <c r="I421" s="1">
        <f t="shared" si="66"/>
        <v>0.15729248120300676</v>
      </c>
      <c r="J421" s="1">
        <f t="shared" si="67"/>
        <v>-6.4510526315788574E-2</v>
      </c>
      <c r="K421" s="1">
        <f t="shared" si="68"/>
        <v>0.21792982456140475</v>
      </c>
      <c r="M421" s="2">
        <f t="shared" si="69"/>
        <v>3.1536999999999997</v>
      </c>
    </row>
    <row r="422" spans="1:13">
      <c r="A422">
        <f t="shared" si="60"/>
        <v>1677</v>
      </c>
      <c r="B422" s="9"/>
      <c r="C422" s="1">
        <v>3.2578</v>
      </c>
      <c r="D422" s="1">
        <f t="shared" si="61"/>
        <v>3.1251142857142855</v>
      </c>
      <c r="E422" s="1">
        <f t="shared" si="62"/>
        <v>3.0295052631578954</v>
      </c>
      <c r="F422" s="1">
        <f t="shared" si="63"/>
        <v>3.0622421052631577</v>
      </c>
      <c r="G422" s="1">
        <f t="shared" si="64"/>
        <v>2.8742362573099403</v>
      </c>
      <c r="H422" s="1">
        <f t="shared" si="65"/>
        <v>0.13268571428571452</v>
      </c>
      <c r="I422" s="1">
        <f t="shared" si="66"/>
        <v>9.5609022556390144E-2</v>
      </c>
      <c r="J422" s="1">
        <f t="shared" si="67"/>
        <v>-3.2736842105262287E-2</v>
      </c>
      <c r="K422" s="1">
        <f t="shared" si="68"/>
        <v>0.1880058479532174</v>
      </c>
      <c r="M422" s="2">
        <f t="shared" si="69"/>
        <v>3.0796799999999998</v>
      </c>
    </row>
    <row r="423" spans="1:13">
      <c r="A423">
        <f t="shared" si="60"/>
        <v>1678</v>
      </c>
      <c r="B423" s="9"/>
      <c r="C423" s="1">
        <v>3.4134000000000002</v>
      </c>
      <c r="D423" s="1">
        <f t="shared" si="61"/>
        <v>3.0597857142857139</v>
      </c>
      <c r="E423" s="1">
        <f t="shared" si="62"/>
        <v>3.0149789473684216</v>
      </c>
      <c r="F423" s="1">
        <f t="shared" si="63"/>
        <v>3.0371175438596492</v>
      </c>
      <c r="G423" s="1">
        <f t="shared" si="64"/>
        <v>2.8821111111111097</v>
      </c>
      <c r="H423" s="1">
        <f t="shared" si="65"/>
        <v>0.35361428571428632</v>
      </c>
      <c r="I423" s="1">
        <f t="shared" si="66"/>
        <v>4.480676691729224E-2</v>
      </c>
      <c r="J423" s="1">
        <f t="shared" si="67"/>
        <v>-2.2138596491227513E-2</v>
      </c>
      <c r="K423" s="1">
        <f t="shared" si="68"/>
        <v>0.15500643274853942</v>
      </c>
      <c r="M423" s="2">
        <f t="shared" si="69"/>
        <v>3.1218399999999997</v>
      </c>
    </row>
    <row r="424" spans="1:13">
      <c r="A424">
        <f t="shared" si="60"/>
        <v>1679</v>
      </c>
      <c r="B424" s="9"/>
      <c r="C424" s="1">
        <v>3.0186999999999999</v>
      </c>
      <c r="D424" s="1">
        <f t="shared" si="61"/>
        <v>3.0744857142857138</v>
      </c>
      <c r="E424" s="1">
        <f t="shared" si="62"/>
        <v>3.0045000000000002</v>
      </c>
      <c r="F424" s="1">
        <f t="shared" si="63"/>
        <v>3.0232210526315786</v>
      </c>
      <c r="G424" s="1">
        <f t="shared" si="64"/>
        <v>2.89080760233918</v>
      </c>
      <c r="H424" s="1">
        <f t="shared" si="65"/>
        <v>-5.5785714285713883E-2</v>
      </c>
      <c r="I424" s="1">
        <f t="shared" si="66"/>
        <v>6.9985714285713652E-2</v>
      </c>
      <c r="J424" s="1">
        <f t="shared" si="67"/>
        <v>-1.8721052631578416E-2</v>
      </c>
      <c r="K424" s="1">
        <f t="shared" si="68"/>
        <v>0.13241345029239859</v>
      </c>
      <c r="M424" s="2">
        <f t="shared" si="69"/>
        <v>3.1420000000000003</v>
      </c>
    </row>
    <row r="425" spans="1:13">
      <c r="A425">
        <f t="shared" si="60"/>
        <v>1680</v>
      </c>
      <c r="B425" s="9"/>
      <c r="C425" s="1">
        <v>3.0886</v>
      </c>
      <c r="D425" s="1">
        <f t="shared" si="61"/>
        <v>3.0888</v>
      </c>
      <c r="E425" s="1">
        <f t="shared" si="62"/>
        <v>3.0037315789473689</v>
      </c>
      <c r="F425" s="1">
        <f t="shared" si="63"/>
        <v>3.0262456140350875</v>
      </c>
      <c r="G425" s="1">
        <f t="shared" si="64"/>
        <v>2.8970818713450281</v>
      </c>
      <c r="H425" s="1">
        <f t="shared" si="65"/>
        <v>-1.9999999999997797E-4</v>
      </c>
      <c r="I425" s="1">
        <f t="shared" si="66"/>
        <v>8.5068421052631127E-2</v>
      </c>
      <c r="J425" s="1">
        <f t="shared" si="67"/>
        <v>-2.2514035087718653E-2</v>
      </c>
      <c r="K425" s="1">
        <f t="shared" si="68"/>
        <v>0.12916374269005937</v>
      </c>
      <c r="M425" s="2">
        <f t="shared" si="69"/>
        <v>3.0865800000000001</v>
      </c>
    </row>
    <row r="426" spans="1:13">
      <c r="A426">
        <f t="shared" si="60"/>
        <v>1681</v>
      </c>
      <c r="B426" s="9"/>
      <c r="C426" s="1">
        <v>2.9314999999999998</v>
      </c>
      <c r="D426" s="1">
        <f t="shared" si="61"/>
        <v>3.0820714285714286</v>
      </c>
      <c r="E426" s="1">
        <f t="shared" si="62"/>
        <v>2.9968210526315797</v>
      </c>
      <c r="F426" s="1">
        <f t="shared" si="63"/>
        <v>3.0441280701754385</v>
      </c>
      <c r="G426" s="1">
        <f t="shared" si="64"/>
        <v>2.9024596491228056</v>
      </c>
      <c r="H426" s="1">
        <f t="shared" si="65"/>
        <v>-0.1505714285714288</v>
      </c>
      <c r="I426" s="1">
        <f t="shared" si="66"/>
        <v>8.5250375939848855E-2</v>
      </c>
      <c r="J426" s="1">
        <f t="shared" si="67"/>
        <v>-4.7307017543858798E-2</v>
      </c>
      <c r="K426" s="1">
        <f t="shared" si="68"/>
        <v>0.14166842105263289</v>
      </c>
      <c r="M426" s="2">
        <f t="shared" si="69"/>
        <v>2.9900800000000003</v>
      </c>
    </row>
    <row r="427" spans="1:13">
      <c r="A427">
        <f t="shared" si="60"/>
        <v>1682</v>
      </c>
      <c r="B427" s="9"/>
      <c r="C427" s="1">
        <v>2.9807000000000001</v>
      </c>
      <c r="D427" s="1">
        <f t="shared" si="61"/>
        <v>2.9884999999999997</v>
      </c>
      <c r="E427" s="1">
        <f t="shared" si="62"/>
        <v>3.0035631578947375</v>
      </c>
      <c r="F427" s="1">
        <f t="shared" si="63"/>
        <v>3.0572105263157896</v>
      </c>
      <c r="G427" s="1">
        <f t="shared" si="64"/>
        <v>2.9067695906432736</v>
      </c>
      <c r="H427" s="1">
        <f t="shared" si="65"/>
        <v>-7.799999999999585E-3</v>
      </c>
      <c r="I427" s="1">
        <f t="shared" si="66"/>
        <v>-1.5063157894737778E-2</v>
      </c>
      <c r="J427" s="1">
        <f t="shared" si="67"/>
        <v>-5.3647368421052111E-2</v>
      </c>
      <c r="K427" s="1">
        <f t="shared" si="68"/>
        <v>0.15044093567251604</v>
      </c>
      <c r="M427" s="2">
        <f t="shared" si="69"/>
        <v>3.0284799999999996</v>
      </c>
    </row>
    <row r="428" spans="1:13">
      <c r="A428">
        <f t="shared" si="60"/>
        <v>1683</v>
      </c>
      <c r="B428" s="9"/>
      <c r="C428" s="1">
        <v>2.9309000000000003</v>
      </c>
      <c r="D428" s="1">
        <f t="shared" si="61"/>
        <v>2.9649571428571422</v>
      </c>
      <c r="E428" s="1">
        <f t="shared" si="62"/>
        <v>3.0044526315789479</v>
      </c>
      <c r="F428" s="1">
        <f t="shared" si="63"/>
        <v>3.0687333333333333</v>
      </c>
      <c r="G428" s="1">
        <f t="shared" si="64"/>
        <v>2.9121409356725132</v>
      </c>
      <c r="H428" s="1">
        <f t="shared" si="65"/>
        <v>-3.4057142857141898E-2</v>
      </c>
      <c r="I428" s="1">
        <f t="shared" si="66"/>
        <v>-3.9495488721805749E-2</v>
      </c>
      <c r="J428" s="1">
        <f t="shared" si="67"/>
        <v>-6.4280701754385383E-2</v>
      </c>
      <c r="K428" s="1">
        <f t="shared" si="68"/>
        <v>0.15659239766082012</v>
      </c>
      <c r="M428" s="2">
        <f t="shared" si="69"/>
        <v>2.96244</v>
      </c>
    </row>
    <row r="429" spans="1:13">
      <c r="A429">
        <f t="shared" si="60"/>
        <v>1684</v>
      </c>
      <c r="B429" s="9"/>
      <c r="C429" s="1">
        <v>3.2107000000000001</v>
      </c>
      <c r="D429" s="1">
        <f t="shared" si="61"/>
        <v>2.9091</v>
      </c>
      <c r="E429" s="1">
        <f t="shared" si="62"/>
        <v>3.0219157894736846</v>
      </c>
      <c r="F429" s="1">
        <f t="shared" si="63"/>
        <v>3.0712684210526318</v>
      </c>
      <c r="G429" s="1">
        <f t="shared" si="64"/>
        <v>2.9189444444444428</v>
      </c>
      <c r="H429" s="1">
        <f t="shared" si="65"/>
        <v>0.30160000000000009</v>
      </c>
      <c r="I429" s="1">
        <f t="shared" si="66"/>
        <v>-0.11281578947368454</v>
      </c>
      <c r="J429" s="1">
        <f t="shared" si="67"/>
        <v>-4.9352631578947204E-2</v>
      </c>
      <c r="K429" s="1">
        <f t="shared" si="68"/>
        <v>0.15232397660818897</v>
      </c>
      <c r="M429" s="2">
        <f t="shared" si="69"/>
        <v>2.9469199999999995</v>
      </c>
    </row>
    <row r="430" spans="1:13">
      <c r="A430">
        <f t="shared" si="60"/>
        <v>1685</v>
      </c>
      <c r="B430" s="9"/>
      <c r="C430" s="1">
        <v>2.7584</v>
      </c>
      <c r="D430" s="1">
        <f t="shared" si="61"/>
        <v>2.8693999999999997</v>
      </c>
      <c r="E430" s="1">
        <f t="shared" si="62"/>
        <v>3.0296631578947371</v>
      </c>
      <c r="F430" s="1">
        <f t="shared" si="63"/>
        <v>3.0737684210526317</v>
      </c>
      <c r="G430" s="1">
        <f t="shared" si="64"/>
        <v>2.9254128654970746</v>
      </c>
      <c r="H430" s="1">
        <f t="shared" si="65"/>
        <v>-0.11099999999999977</v>
      </c>
      <c r="I430" s="1">
        <f t="shared" si="66"/>
        <v>-0.16026315789473733</v>
      </c>
      <c r="J430" s="1">
        <f t="shared" si="67"/>
        <v>-4.4105263157894647E-2</v>
      </c>
      <c r="K430" s="1">
        <f t="shared" si="68"/>
        <v>0.14835555555555713</v>
      </c>
      <c r="M430" s="2">
        <f t="shared" si="69"/>
        <v>2.8902999999999999</v>
      </c>
    </row>
    <row r="431" spans="1:13">
      <c r="A431">
        <f t="shared" si="60"/>
        <v>1686</v>
      </c>
      <c r="B431" s="9"/>
      <c r="C431" s="1">
        <v>2.8538999999999999</v>
      </c>
      <c r="D431" s="1">
        <f t="shared" si="61"/>
        <v>2.8546142857142862</v>
      </c>
      <c r="E431" s="1">
        <f t="shared" si="62"/>
        <v>3.0594105263157889</v>
      </c>
      <c r="F431" s="1">
        <f t="shared" si="63"/>
        <v>3.0628298245614038</v>
      </c>
      <c r="G431" s="1">
        <f t="shared" si="64"/>
        <v>2.9330415204678348</v>
      </c>
      <c r="H431" s="1">
        <f t="shared" si="65"/>
        <v>-7.1428571428633347E-4</v>
      </c>
      <c r="I431" s="1">
        <f t="shared" si="66"/>
        <v>-0.2047962406015027</v>
      </c>
      <c r="J431" s="1">
        <f t="shared" si="67"/>
        <v>-3.4192982456149323E-3</v>
      </c>
      <c r="K431" s="1">
        <f t="shared" si="68"/>
        <v>0.12978830409356901</v>
      </c>
      <c r="M431" s="2">
        <f t="shared" si="69"/>
        <v>2.8348399999999998</v>
      </c>
    </row>
    <row r="432" spans="1:13">
      <c r="A432">
        <f t="shared" si="60"/>
        <v>1687</v>
      </c>
      <c r="B432" s="9"/>
      <c r="C432" s="1">
        <v>2.6976</v>
      </c>
      <c r="D432" s="1">
        <f t="shared" si="61"/>
        <v>2.8305857142857143</v>
      </c>
      <c r="E432" s="1">
        <f t="shared" si="62"/>
        <v>3.0666052631578951</v>
      </c>
      <c r="F432" s="1">
        <f t="shared" si="63"/>
        <v>3.0545649122807026</v>
      </c>
      <c r="G432" s="1">
        <f t="shared" si="64"/>
        <v>2.9438251461988285</v>
      </c>
      <c r="H432" s="1">
        <f t="shared" si="65"/>
        <v>-0.13298571428571426</v>
      </c>
      <c r="I432" s="1">
        <f t="shared" si="66"/>
        <v>-0.2360195488721808</v>
      </c>
      <c r="J432" s="1">
        <f t="shared" si="67"/>
        <v>1.2040350877192463E-2</v>
      </c>
      <c r="K432" s="1">
        <f t="shared" si="68"/>
        <v>0.11073976608187408</v>
      </c>
      <c r="M432" s="2">
        <f t="shared" si="69"/>
        <v>2.7681399999999998</v>
      </c>
    </row>
    <row r="433" spans="1:13">
      <c r="A433">
        <f t="shared" si="60"/>
        <v>1688</v>
      </c>
      <c r="B433" s="9"/>
      <c r="C433" s="1">
        <v>2.6536</v>
      </c>
      <c r="D433" s="1">
        <f t="shared" si="61"/>
        <v>2.8122571428571428</v>
      </c>
      <c r="E433" s="1">
        <f t="shared" si="62"/>
        <v>3.0772263157894737</v>
      </c>
      <c r="F433" s="1">
        <f t="shared" si="63"/>
        <v>3.0471298245614045</v>
      </c>
      <c r="G433" s="1">
        <f t="shared" si="64"/>
        <v>2.9557099415204662</v>
      </c>
      <c r="H433" s="1">
        <f t="shared" si="65"/>
        <v>-0.15865714285714283</v>
      </c>
      <c r="I433" s="1">
        <f t="shared" si="66"/>
        <v>-0.26496917293233091</v>
      </c>
      <c r="J433" s="1">
        <f t="shared" si="67"/>
        <v>3.0096491228069233E-2</v>
      </c>
      <c r="K433" s="1">
        <f t="shared" si="68"/>
        <v>9.1419883040938288E-2</v>
      </c>
      <c r="M433" s="2">
        <f t="shared" si="69"/>
        <v>2.7690000000000001</v>
      </c>
    </row>
    <row r="434" spans="1:13">
      <c r="A434">
        <f t="shared" ref="A434:A497" si="70">A433+1</f>
        <v>1689</v>
      </c>
      <c r="B434" s="9"/>
      <c r="C434" s="1">
        <v>2.8772000000000002</v>
      </c>
      <c r="D434" s="1">
        <f t="shared" si="61"/>
        <v>2.9137999999999997</v>
      </c>
      <c r="E434" s="1">
        <f t="shared" si="62"/>
        <v>3.0988315789473679</v>
      </c>
      <c r="F434" s="1">
        <f t="shared" si="63"/>
        <v>3.0368000000000004</v>
      </c>
      <c r="G434" s="1">
        <f t="shared" si="64"/>
        <v>2.9668573099415187</v>
      </c>
      <c r="H434" s="1">
        <f t="shared" si="65"/>
        <v>-3.6599999999999522E-2</v>
      </c>
      <c r="I434" s="1">
        <f t="shared" si="66"/>
        <v>-0.18503157894736821</v>
      </c>
      <c r="J434" s="1">
        <f t="shared" si="67"/>
        <v>6.2031578947367549E-2</v>
      </c>
      <c r="K434" s="1">
        <f t="shared" si="68"/>
        <v>6.9942690058481638E-2</v>
      </c>
      <c r="M434" s="2">
        <f t="shared" si="69"/>
        <v>2.8147000000000002</v>
      </c>
    </row>
    <row r="435" spans="1:13">
      <c r="A435">
        <f t="shared" si="70"/>
        <v>1690</v>
      </c>
      <c r="B435" s="9"/>
      <c r="C435" s="1">
        <v>2.7627000000000002</v>
      </c>
      <c r="D435" s="1">
        <f t="shared" si="61"/>
        <v>3.037614285714286</v>
      </c>
      <c r="E435" s="1">
        <f t="shared" si="62"/>
        <v>3.096094736842105</v>
      </c>
      <c r="F435" s="1">
        <f t="shared" si="63"/>
        <v>3.013822807017545</v>
      </c>
      <c r="G435" s="1">
        <f t="shared" si="64"/>
        <v>2.9768795321637409</v>
      </c>
      <c r="H435" s="1">
        <f t="shared" si="65"/>
        <v>-0.27491428571428589</v>
      </c>
      <c r="I435" s="1">
        <f t="shared" si="66"/>
        <v>-5.8480451127818966E-2</v>
      </c>
      <c r="J435" s="1">
        <f t="shared" si="67"/>
        <v>8.2271929824559997E-2</v>
      </c>
      <c r="K435" s="1">
        <f t="shared" si="68"/>
        <v>3.6943274853804109E-2</v>
      </c>
      <c r="M435" s="2">
        <f t="shared" si="69"/>
        <v>2.9690199999999995</v>
      </c>
    </row>
    <row r="436" spans="1:13">
      <c r="A436">
        <f t="shared" si="70"/>
        <v>1691</v>
      </c>
      <c r="B436" s="9"/>
      <c r="C436" s="1">
        <v>3.0823999999999998</v>
      </c>
      <c r="D436" s="1">
        <f t="shared" si="61"/>
        <v>3.0843857142857138</v>
      </c>
      <c r="E436" s="1">
        <f t="shared" si="62"/>
        <v>3.0901105263157889</v>
      </c>
      <c r="F436" s="1">
        <f t="shared" si="63"/>
        <v>3.0091473684210532</v>
      </c>
      <c r="G436" s="1">
        <f t="shared" si="64"/>
        <v>2.9857666666666649</v>
      </c>
      <c r="H436" s="1">
        <f t="shared" si="65"/>
        <v>-1.9857142857140353E-3</v>
      </c>
      <c r="I436" s="1">
        <f t="shared" si="66"/>
        <v>-5.7248120300750216E-3</v>
      </c>
      <c r="J436" s="1">
        <f t="shared" si="67"/>
        <v>8.0963157894735627E-2</v>
      </c>
      <c r="K436" s="1">
        <f t="shared" si="68"/>
        <v>2.3380701754388333E-2</v>
      </c>
      <c r="M436" s="2">
        <f t="shared" si="69"/>
        <v>3.1824200000000005</v>
      </c>
    </row>
    <row r="437" spans="1:13">
      <c r="A437">
        <f t="shared" si="70"/>
        <v>1692</v>
      </c>
      <c r="B437" s="9"/>
      <c r="C437" s="1">
        <v>3.4691999999999998</v>
      </c>
      <c r="D437" s="1">
        <f t="shared" si="61"/>
        <v>3.1904285714285718</v>
      </c>
      <c r="E437" s="1">
        <f t="shared" si="62"/>
        <v>3.0788894736842103</v>
      </c>
      <c r="F437" s="1">
        <f t="shared" si="63"/>
        <v>3.0057421052631583</v>
      </c>
      <c r="G437" s="1">
        <f t="shared" si="64"/>
        <v>2.9958538011695888</v>
      </c>
      <c r="H437" s="1">
        <f t="shared" si="65"/>
        <v>0.278771428571428</v>
      </c>
      <c r="I437" s="1">
        <f t="shared" si="66"/>
        <v>0.11153909774436155</v>
      </c>
      <c r="J437" s="1">
        <f t="shared" si="67"/>
        <v>7.3147368421051961E-2</v>
      </c>
      <c r="K437" s="1">
        <f t="shared" si="68"/>
        <v>9.8883040935695554E-3</v>
      </c>
      <c r="M437" s="2">
        <f t="shared" si="69"/>
        <v>3.2119799999999996</v>
      </c>
    </row>
    <row r="438" spans="1:13">
      <c r="A438">
        <f t="shared" si="70"/>
        <v>1693</v>
      </c>
      <c r="B438" s="9"/>
      <c r="C438" s="1">
        <v>3.7206000000000001</v>
      </c>
      <c r="D438" s="1">
        <f t="shared" si="61"/>
        <v>3.2643285714285715</v>
      </c>
      <c r="E438" s="1">
        <f t="shared" si="62"/>
        <v>3.0677052631578947</v>
      </c>
      <c r="F438" s="1">
        <f t="shared" si="63"/>
        <v>3.0021614035087727</v>
      </c>
      <c r="G438" s="1">
        <f t="shared" si="64"/>
        <v>3.0026707602339164</v>
      </c>
      <c r="H438" s="1">
        <f t="shared" si="65"/>
        <v>0.45627142857142866</v>
      </c>
      <c r="I438" s="1">
        <f t="shared" si="66"/>
        <v>0.19662330827067676</v>
      </c>
      <c r="J438" s="1">
        <f t="shared" si="67"/>
        <v>6.5543859649122016E-2</v>
      </c>
      <c r="K438" s="1">
        <f t="shared" si="68"/>
        <v>-5.093567251437392E-4</v>
      </c>
      <c r="M438" s="2">
        <f t="shared" si="69"/>
        <v>3.3386200000000001</v>
      </c>
    </row>
    <row r="439" spans="1:13">
      <c r="A439">
        <f t="shared" si="70"/>
        <v>1694</v>
      </c>
      <c r="B439" s="9"/>
      <c r="C439" s="1">
        <v>3.0249999999999999</v>
      </c>
      <c r="D439" s="1">
        <f t="shared" si="61"/>
        <v>3.3861142857142861</v>
      </c>
      <c r="E439" s="1">
        <f t="shared" si="62"/>
        <v>3.0568421052631582</v>
      </c>
      <c r="F439" s="1">
        <f t="shared" si="63"/>
        <v>3.00222105263158</v>
      </c>
      <c r="G439" s="1">
        <f t="shared" si="64"/>
        <v>3.007861988304092</v>
      </c>
      <c r="H439" s="1">
        <f t="shared" si="65"/>
        <v>-0.36111428571428617</v>
      </c>
      <c r="I439" s="1">
        <f t="shared" si="66"/>
        <v>0.32927218045112783</v>
      </c>
      <c r="J439" s="1">
        <f t="shared" si="67"/>
        <v>5.4621052631578237E-2</v>
      </c>
      <c r="K439" s="1">
        <f t="shared" si="68"/>
        <v>-5.6409356725120041E-3</v>
      </c>
      <c r="M439" s="2">
        <f t="shared" si="69"/>
        <v>3.4010400000000005</v>
      </c>
    </row>
    <row r="440" spans="1:13">
      <c r="A440">
        <f t="shared" si="70"/>
        <v>1695</v>
      </c>
      <c r="B440" s="9"/>
      <c r="C440" s="1">
        <v>3.3959000000000001</v>
      </c>
      <c r="D440" s="1">
        <f t="shared" si="61"/>
        <v>3.4356571428571434</v>
      </c>
      <c r="E440" s="1">
        <f t="shared" si="62"/>
        <v>3.0565315789473684</v>
      </c>
      <c r="F440" s="1">
        <f t="shared" si="63"/>
        <v>3.0067192982456148</v>
      </c>
      <c r="G440" s="1">
        <f t="shared" si="64"/>
        <v>3.0147953216374255</v>
      </c>
      <c r="H440" s="1">
        <f t="shared" si="65"/>
        <v>-3.9757142857143268E-2</v>
      </c>
      <c r="I440" s="1">
        <f t="shared" si="66"/>
        <v>0.37912556390977503</v>
      </c>
      <c r="J440" s="1">
        <f t="shared" si="67"/>
        <v>4.9812280701753586E-2</v>
      </c>
      <c r="K440" s="1">
        <f t="shared" si="68"/>
        <v>-8.0760233918106827E-3</v>
      </c>
      <c r="M440" s="2">
        <f t="shared" si="69"/>
        <v>3.4302400000000004</v>
      </c>
    </row>
    <row r="441" spans="1:13">
      <c r="A441">
        <f t="shared" si="70"/>
        <v>1696</v>
      </c>
      <c r="B441" s="9"/>
      <c r="C441" s="1">
        <v>3.3944999999999999</v>
      </c>
      <c r="D441" s="1">
        <f t="shared" si="61"/>
        <v>3.3738571428571436</v>
      </c>
      <c r="E441" s="1">
        <f t="shared" si="62"/>
        <v>3.0455421052631579</v>
      </c>
      <c r="F441" s="1">
        <f t="shared" si="63"/>
        <v>3.0122122807017551</v>
      </c>
      <c r="G441" s="1">
        <f t="shared" si="64"/>
        <v>3.0232461988304085</v>
      </c>
      <c r="H441" s="1">
        <f t="shared" si="65"/>
        <v>2.0642857142856297E-2</v>
      </c>
      <c r="I441" s="1">
        <f t="shared" si="66"/>
        <v>0.32831503759398561</v>
      </c>
      <c r="J441" s="1">
        <f t="shared" si="67"/>
        <v>3.3329824561402877E-2</v>
      </c>
      <c r="K441" s="1">
        <f t="shared" si="68"/>
        <v>-1.1033918128653397E-2</v>
      </c>
      <c r="M441" s="2">
        <f t="shared" si="69"/>
        <v>3.3719600000000001</v>
      </c>
    </row>
    <row r="442" spans="1:13">
      <c r="A442">
        <f t="shared" si="70"/>
        <v>1697</v>
      </c>
      <c r="B442" s="9"/>
      <c r="C442" s="1">
        <v>3.6152000000000002</v>
      </c>
      <c r="D442" s="1">
        <f t="shared" si="61"/>
        <v>3.2448857142857142</v>
      </c>
      <c r="E442" s="1">
        <f t="shared" si="62"/>
        <v>3.0413263157894734</v>
      </c>
      <c r="F442" s="1">
        <f t="shared" si="63"/>
        <v>3.0151052631578956</v>
      </c>
      <c r="G442" s="1">
        <f t="shared" si="64"/>
        <v>3.029419298245613</v>
      </c>
      <c r="H442" s="1">
        <f t="shared" si="65"/>
        <v>0.37031428571428604</v>
      </c>
      <c r="I442" s="1">
        <f t="shared" si="66"/>
        <v>0.20355939849624072</v>
      </c>
      <c r="J442" s="1">
        <f t="shared" si="67"/>
        <v>2.6221052631577813E-2</v>
      </c>
      <c r="K442" s="1">
        <f t="shared" si="68"/>
        <v>-1.4314035087717336E-2</v>
      </c>
      <c r="M442" s="2">
        <f t="shared" si="69"/>
        <v>3.3742800000000002</v>
      </c>
    </row>
    <row r="443" spans="1:13">
      <c r="A443">
        <f t="shared" si="70"/>
        <v>1698</v>
      </c>
      <c r="B443" s="9"/>
      <c r="C443" s="1">
        <v>3.4291999999999998</v>
      </c>
      <c r="D443" s="1">
        <f t="shared" si="61"/>
        <v>3.2080999999999995</v>
      </c>
      <c r="E443" s="1">
        <f t="shared" si="62"/>
        <v>3.0459421052631579</v>
      </c>
      <c r="F443" s="1">
        <f t="shared" si="63"/>
        <v>3.0164771929824572</v>
      </c>
      <c r="G443" s="1">
        <f t="shared" si="64"/>
        <v>3.0355502923976592</v>
      </c>
      <c r="H443" s="1">
        <f t="shared" si="65"/>
        <v>0.2211000000000003</v>
      </c>
      <c r="I443" s="1">
        <f t="shared" si="66"/>
        <v>0.16215789473684161</v>
      </c>
      <c r="J443" s="1">
        <f t="shared" si="67"/>
        <v>2.9464912280700695E-2</v>
      </c>
      <c r="K443" s="1">
        <f t="shared" si="68"/>
        <v>-1.9073099415201966E-2</v>
      </c>
      <c r="M443" s="2">
        <f t="shared" si="69"/>
        <v>3.2586600000000003</v>
      </c>
    </row>
    <row r="444" spans="1:13">
      <c r="A444">
        <f t="shared" si="70"/>
        <v>1699</v>
      </c>
      <c r="B444" s="9"/>
      <c r="C444" s="1">
        <v>3.0366</v>
      </c>
      <c r="D444" s="1">
        <f t="shared" si="61"/>
        <v>3.1113142857142857</v>
      </c>
      <c r="E444" s="1">
        <f t="shared" si="62"/>
        <v>3.0699421052631579</v>
      </c>
      <c r="F444" s="1">
        <f t="shared" si="63"/>
        <v>3.0231859649122814</v>
      </c>
      <c r="G444" s="1">
        <f t="shared" si="64"/>
        <v>3.0408356725146182</v>
      </c>
      <c r="H444" s="1">
        <f t="shared" si="65"/>
        <v>-7.4714285714285733E-2</v>
      </c>
      <c r="I444" s="1">
        <f t="shared" si="66"/>
        <v>4.1372180451127782E-2</v>
      </c>
      <c r="J444" s="1">
        <f t="shared" si="67"/>
        <v>4.6756140350876496E-2</v>
      </c>
      <c r="K444" s="1">
        <f t="shared" si="68"/>
        <v>-1.7649707602336751E-2</v>
      </c>
      <c r="M444" s="2">
        <f t="shared" si="69"/>
        <v>3.1332599999999999</v>
      </c>
    </row>
    <row r="445" spans="1:13">
      <c r="A445">
        <f t="shared" si="70"/>
        <v>1700</v>
      </c>
      <c r="B445" s="9"/>
      <c r="C445" s="1">
        <v>2.8178000000000001</v>
      </c>
      <c r="D445" s="1">
        <f t="shared" si="61"/>
        <v>3.0555714285714286</v>
      </c>
      <c r="E445" s="1">
        <f t="shared" si="62"/>
        <v>3.1227684210526316</v>
      </c>
      <c r="F445" s="1">
        <f t="shared" si="63"/>
        <v>3.0286982456140361</v>
      </c>
      <c r="G445" s="1">
        <f t="shared" si="64"/>
        <v>3.046250877192981</v>
      </c>
      <c r="H445" s="1">
        <f t="shared" si="65"/>
        <v>-0.23777142857142852</v>
      </c>
      <c r="I445" s="1">
        <f t="shared" si="66"/>
        <v>-6.7196992481203033E-2</v>
      </c>
      <c r="J445" s="1">
        <f t="shared" si="67"/>
        <v>9.4070175438595527E-2</v>
      </c>
      <c r="K445" s="1">
        <f t="shared" si="68"/>
        <v>-1.7552631578944933E-2</v>
      </c>
      <c r="M445" s="2">
        <f t="shared" si="69"/>
        <v>2.9539</v>
      </c>
    </row>
    <row r="446" spans="1:13">
      <c r="A446">
        <f t="shared" si="70"/>
        <v>1701</v>
      </c>
      <c r="B446" s="9"/>
      <c r="C446" s="1">
        <v>2.7675000000000001</v>
      </c>
      <c r="D446" s="1">
        <f t="shared" si="61"/>
        <v>2.9323285714285716</v>
      </c>
      <c r="E446" s="1">
        <f t="shared" si="62"/>
        <v>3.1318684210526313</v>
      </c>
      <c r="F446" s="1">
        <f t="shared" si="63"/>
        <v>3.0263421052631583</v>
      </c>
      <c r="G446" s="1">
        <f t="shared" si="64"/>
        <v>3.0505298245614019</v>
      </c>
      <c r="H446" s="1">
        <f t="shared" si="65"/>
        <v>-0.16482857142857155</v>
      </c>
      <c r="I446" s="1">
        <f t="shared" si="66"/>
        <v>-0.19953984962405968</v>
      </c>
      <c r="J446" s="1">
        <f t="shared" si="67"/>
        <v>0.10552631578947302</v>
      </c>
      <c r="K446" s="1">
        <f t="shared" si="68"/>
        <v>-2.4187719298243593E-2</v>
      </c>
      <c r="M446" s="2">
        <f t="shared" si="69"/>
        <v>2.8689200000000001</v>
      </c>
    </row>
    <row r="447" spans="1:13">
      <c r="A447">
        <f t="shared" si="70"/>
        <v>1702</v>
      </c>
      <c r="B447" s="9"/>
      <c r="C447" s="1">
        <v>2.7183999999999999</v>
      </c>
      <c r="D447" s="1">
        <f t="shared" si="61"/>
        <v>2.8203142857142858</v>
      </c>
      <c r="E447" s="1">
        <f t="shared" si="62"/>
        <v>3.1134947368421049</v>
      </c>
      <c r="F447" s="1">
        <f t="shared" si="63"/>
        <v>3.0137368421052635</v>
      </c>
      <c r="G447" s="1">
        <f t="shared" si="64"/>
        <v>3.0555713450292386</v>
      </c>
      <c r="H447" s="1">
        <f t="shared" si="65"/>
        <v>-0.10191428571428585</v>
      </c>
      <c r="I447" s="1">
        <f t="shared" si="66"/>
        <v>-0.2931804511278191</v>
      </c>
      <c r="J447" s="1">
        <f t="shared" si="67"/>
        <v>9.9757894736841379E-2</v>
      </c>
      <c r="K447" s="1">
        <f t="shared" si="68"/>
        <v>-4.1834502923975059E-2</v>
      </c>
      <c r="M447" s="2">
        <f t="shared" si="69"/>
        <v>2.8121</v>
      </c>
    </row>
    <row r="448" spans="1:13">
      <c r="A448">
        <f t="shared" si="70"/>
        <v>1703</v>
      </c>
      <c r="B448" s="9"/>
      <c r="C448" s="1">
        <v>3.0043000000000002</v>
      </c>
      <c r="D448" s="1">
        <f t="shared" si="61"/>
        <v>2.760442857142857</v>
      </c>
      <c r="E448" s="1">
        <f t="shared" si="62"/>
        <v>3.0751842105263152</v>
      </c>
      <c r="F448" s="1">
        <f t="shared" si="63"/>
        <v>2.9999456140350875</v>
      </c>
      <c r="G448" s="1">
        <f t="shared" si="64"/>
        <v>3.0610508771929812</v>
      </c>
      <c r="H448" s="1">
        <f t="shared" si="65"/>
        <v>0.24385714285714322</v>
      </c>
      <c r="I448" s="1">
        <f t="shared" si="66"/>
        <v>-0.31474135338345821</v>
      </c>
      <c r="J448" s="1">
        <f t="shared" si="67"/>
        <v>7.5238596491227661E-2</v>
      </c>
      <c r="K448" s="1">
        <f t="shared" si="68"/>
        <v>-6.1105263157893663E-2</v>
      </c>
      <c r="M448" s="2">
        <f t="shared" si="69"/>
        <v>2.7775599999999998</v>
      </c>
    </row>
    <row r="449" spans="1:13">
      <c r="A449">
        <f t="shared" si="70"/>
        <v>1704</v>
      </c>
      <c r="B449" s="9"/>
      <c r="C449" s="1">
        <v>2.7524999999999999</v>
      </c>
      <c r="D449" s="1">
        <f t="shared" si="61"/>
        <v>2.7495142857142851</v>
      </c>
      <c r="E449" s="1">
        <f t="shared" si="62"/>
        <v>3.0808526315789471</v>
      </c>
      <c r="F449" s="1">
        <f t="shared" si="63"/>
        <v>2.9954333333333336</v>
      </c>
      <c r="G449" s="1">
        <f t="shared" si="64"/>
        <v>3.0688368421052621</v>
      </c>
      <c r="H449" s="1">
        <f t="shared" si="65"/>
        <v>2.9857142857148133E-3</v>
      </c>
      <c r="I449" s="1">
        <f t="shared" si="66"/>
        <v>-0.33133834586466193</v>
      </c>
      <c r="J449" s="1">
        <f t="shared" si="67"/>
        <v>8.5419298245613451E-2</v>
      </c>
      <c r="K449" s="1">
        <f t="shared" si="68"/>
        <v>-7.3403508771928472E-2</v>
      </c>
      <c r="M449" s="2">
        <f t="shared" si="69"/>
        <v>2.74756</v>
      </c>
    </row>
    <row r="450" spans="1:13">
      <c r="A450">
        <f t="shared" si="70"/>
        <v>1705</v>
      </c>
      <c r="B450" s="9"/>
      <c r="C450" s="1">
        <v>2.6451000000000002</v>
      </c>
      <c r="D450" s="1">
        <f t="shared" si="61"/>
        <v>2.8303285714285713</v>
      </c>
      <c r="E450" s="1">
        <f t="shared" si="62"/>
        <v>3.0513736842105259</v>
      </c>
      <c r="F450" s="1">
        <f t="shared" si="63"/>
        <v>2.9941298245614041</v>
      </c>
      <c r="G450" s="1">
        <f t="shared" si="64"/>
        <v>3.0781017543859637</v>
      </c>
      <c r="H450" s="1">
        <f t="shared" si="65"/>
        <v>-0.18522857142857108</v>
      </c>
      <c r="I450" s="1">
        <f t="shared" si="66"/>
        <v>-0.2210451127819546</v>
      </c>
      <c r="J450" s="1">
        <f t="shared" si="67"/>
        <v>5.724385964912182E-2</v>
      </c>
      <c r="K450" s="1">
        <f t="shared" si="68"/>
        <v>-8.3971929824559588E-2</v>
      </c>
      <c r="M450" s="2">
        <f t="shared" si="69"/>
        <v>2.7521399999999998</v>
      </c>
    </row>
    <row r="451" spans="1:13">
      <c r="A451">
        <f t="shared" si="70"/>
        <v>1706</v>
      </c>
      <c r="B451" s="9"/>
      <c r="C451" s="1">
        <v>2.6175000000000002</v>
      </c>
      <c r="D451" s="1">
        <f t="shared" si="61"/>
        <v>2.9800428571428577</v>
      </c>
      <c r="E451" s="1">
        <f t="shared" si="62"/>
        <v>3.030447368421052</v>
      </c>
      <c r="F451" s="1">
        <f t="shared" si="63"/>
        <v>2.9869017543859653</v>
      </c>
      <c r="G451" s="1">
        <f t="shared" si="64"/>
        <v>3.0866274853801152</v>
      </c>
      <c r="H451" s="1">
        <f t="shared" si="65"/>
        <v>-0.3625428571428575</v>
      </c>
      <c r="I451" s="1">
        <f t="shared" si="66"/>
        <v>-5.0404511278194342E-2</v>
      </c>
      <c r="J451" s="1">
        <f t="shared" si="67"/>
        <v>4.3545614035086722E-2</v>
      </c>
      <c r="K451" s="1">
        <f t="shared" si="68"/>
        <v>-9.9725730994149941E-2</v>
      </c>
      <c r="M451" s="2">
        <f t="shared" si="69"/>
        <v>2.81792</v>
      </c>
    </row>
    <row r="452" spans="1:13">
      <c r="A452">
        <f t="shared" si="70"/>
        <v>1707</v>
      </c>
      <c r="B452" s="9"/>
      <c r="C452" s="1">
        <v>2.7412999999999998</v>
      </c>
      <c r="D452" s="1">
        <f t="shared" si="61"/>
        <v>3.0158999999999998</v>
      </c>
      <c r="E452" s="1">
        <f t="shared" si="62"/>
        <v>2.9966263157894737</v>
      </c>
      <c r="F452" s="1">
        <f t="shared" si="63"/>
        <v>2.977408771929825</v>
      </c>
      <c r="G452" s="1">
        <f t="shared" si="64"/>
        <v>3.0925573099415189</v>
      </c>
      <c r="H452" s="1">
        <f t="shared" si="65"/>
        <v>-0.27459999999999996</v>
      </c>
      <c r="I452" s="1">
        <f t="shared" si="66"/>
        <v>1.927368421052611E-2</v>
      </c>
      <c r="J452" s="1">
        <f t="shared" si="67"/>
        <v>1.9217543859648689E-2</v>
      </c>
      <c r="K452" s="1">
        <f t="shared" si="68"/>
        <v>-0.11514853801169389</v>
      </c>
      <c r="M452" s="2">
        <f t="shared" si="69"/>
        <v>3.0207000000000002</v>
      </c>
    </row>
    <row r="453" spans="1:13">
      <c r="A453">
        <f t="shared" si="70"/>
        <v>1708</v>
      </c>
      <c r="B453" s="9"/>
      <c r="C453" s="1">
        <v>3.3332000000000002</v>
      </c>
      <c r="D453" s="1">
        <f t="shared" si="61"/>
        <v>3.0684142857142862</v>
      </c>
      <c r="E453" s="1">
        <f t="shared" si="62"/>
        <v>2.9637684210526314</v>
      </c>
      <c r="F453" s="1">
        <f t="shared" si="63"/>
        <v>2.9754000000000005</v>
      </c>
      <c r="G453" s="1">
        <f t="shared" si="64"/>
        <v>3.098580701754384</v>
      </c>
      <c r="H453" s="1">
        <f t="shared" si="65"/>
        <v>0.26478571428571396</v>
      </c>
      <c r="I453" s="1">
        <f t="shared" si="66"/>
        <v>0.10464586466165482</v>
      </c>
      <c r="J453" s="1">
        <f t="shared" si="67"/>
        <v>-1.1631578947369103E-2</v>
      </c>
      <c r="K453" s="1">
        <f t="shared" si="68"/>
        <v>-0.12318070175438356</v>
      </c>
      <c r="M453" s="2">
        <f t="shared" si="69"/>
        <v>3.1427400000000003</v>
      </c>
    </row>
    <row r="454" spans="1:13">
      <c r="A454">
        <f t="shared" si="70"/>
        <v>1709</v>
      </c>
      <c r="B454" s="9"/>
      <c r="C454" s="1">
        <v>3.7664</v>
      </c>
      <c r="D454" s="1">
        <f t="shared" si="61"/>
        <v>3.1180714285714286</v>
      </c>
      <c r="E454" s="1">
        <f t="shared" si="62"/>
        <v>2.9439368421052632</v>
      </c>
      <c r="F454" s="1">
        <f t="shared" si="63"/>
        <v>2.9699859649122811</v>
      </c>
      <c r="G454" s="1">
        <f t="shared" si="64"/>
        <v>3.1061485380116935</v>
      </c>
      <c r="H454" s="1">
        <f t="shared" si="65"/>
        <v>0.64832857142857137</v>
      </c>
      <c r="I454" s="1">
        <f t="shared" si="66"/>
        <v>0.17413458646616542</v>
      </c>
      <c r="J454" s="1">
        <f t="shared" si="67"/>
        <v>-2.6049122807017877E-2</v>
      </c>
      <c r="K454" s="1">
        <f t="shared" si="68"/>
        <v>-0.13616257309941249</v>
      </c>
      <c r="M454" s="2">
        <f t="shared" si="69"/>
        <v>3.2432600000000003</v>
      </c>
    </row>
    <row r="455" spans="1:13">
      <c r="A455">
        <f t="shared" si="70"/>
        <v>1710</v>
      </c>
      <c r="B455" s="9"/>
      <c r="C455" s="1">
        <v>3.2553000000000001</v>
      </c>
      <c r="D455" s="1">
        <f t="shared" si="61"/>
        <v>3.1916714285714285</v>
      </c>
      <c r="E455" s="1">
        <f t="shared" si="62"/>
        <v>2.9434421052631579</v>
      </c>
      <c r="F455" s="1">
        <f t="shared" si="63"/>
        <v>2.9687315789473692</v>
      </c>
      <c r="G455" s="1">
        <f t="shared" si="64"/>
        <v>3.1170479532163724</v>
      </c>
      <c r="H455" s="1">
        <f t="shared" si="65"/>
        <v>6.362857142857159E-2</v>
      </c>
      <c r="I455" s="1">
        <f t="shared" si="66"/>
        <v>0.24822932330827063</v>
      </c>
      <c r="J455" s="1">
        <f t="shared" si="67"/>
        <v>-2.5289473684211305E-2</v>
      </c>
      <c r="K455" s="1">
        <f t="shared" si="68"/>
        <v>-0.14831637426900324</v>
      </c>
      <c r="M455" s="2">
        <f t="shared" si="69"/>
        <v>3.2935400000000001</v>
      </c>
    </row>
    <row r="456" spans="1:13">
      <c r="A456">
        <f t="shared" si="70"/>
        <v>1711</v>
      </c>
      <c r="B456" s="9"/>
      <c r="C456" s="1">
        <v>3.1200999999999999</v>
      </c>
      <c r="D456" s="1">
        <f t="shared" si="61"/>
        <v>3.2051714285714286</v>
      </c>
      <c r="E456" s="1">
        <f t="shared" si="62"/>
        <v>2.9475210526315787</v>
      </c>
      <c r="F456" s="1">
        <f t="shared" si="63"/>
        <v>2.9727087719298257</v>
      </c>
      <c r="G456" s="1">
        <f t="shared" si="64"/>
        <v>3.129858479532162</v>
      </c>
      <c r="H456" s="1">
        <f t="shared" si="65"/>
        <v>-8.5071428571428687E-2</v>
      </c>
      <c r="I456" s="1">
        <f t="shared" si="66"/>
        <v>0.25765037593984985</v>
      </c>
      <c r="J456" s="1">
        <f t="shared" si="67"/>
        <v>-2.5187719298247035E-2</v>
      </c>
      <c r="K456" s="1">
        <f t="shared" si="68"/>
        <v>-0.15714970760233626</v>
      </c>
      <c r="M456" s="2">
        <f t="shared" si="69"/>
        <v>3.2534399999999999</v>
      </c>
    </row>
    <row r="457" spans="1:13">
      <c r="A457">
        <f t="shared" si="70"/>
        <v>1712</v>
      </c>
      <c r="B457" s="9"/>
      <c r="C457" s="1">
        <v>2.9927000000000001</v>
      </c>
      <c r="D457" s="1">
        <f t="shared" si="61"/>
        <v>3.1571285714285713</v>
      </c>
      <c r="E457" s="1">
        <f t="shared" si="62"/>
        <v>2.9497631578947368</v>
      </c>
      <c r="F457" s="1">
        <f t="shared" si="63"/>
        <v>2.979722807017545</v>
      </c>
      <c r="G457" s="1">
        <f t="shared" si="64"/>
        <v>3.1415701754385954</v>
      </c>
      <c r="H457" s="1">
        <f t="shared" si="65"/>
        <v>-0.16442857142857115</v>
      </c>
      <c r="I457" s="1">
        <f t="shared" si="66"/>
        <v>0.20736541353383453</v>
      </c>
      <c r="J457" s="1">
        <f t="shared" si="67"/>
        <v>-2.9959649122808241E-2</v>
      </c>
      <c r="K457" s="1">
        <f t="shared" si="68"/>
        <v>-0.16184736842105041</v>
      </c>
      <c r="M457" s="2">
        <f t="shared" si="69"/>
        <v>3.06732</v>
      </c>
    </row>
    <row r="458" spans="1:13">
      <c r="A458">
        <f t="shared" si="70"/>
        <v>1713</v>
      </c>
      <c r="B458" s="9"/>
      <c r="C458" s="1">
        <v>3.1326999999999998</v>
      </c>
      <c r="D458" s="1">
        <f t="shared" ref="D458:D521" si="71">AVERAGE(C455:C461)</f>
        <v>3.0437285714285713</v>
      </c>
      <c r="E458" s="1">
        <f t="shared" ref="E458:E521" si="72">AVERAGE(C449:C467)</f>
        <v>2.9393368421052628</v>
      </c>
      <c r="F458" s="1">
        <f t="shared" ref="F458:F521" si="73">AVERAGE(C430:C486)</f>
        <v>2.9743824561403516</v>
      </c>
      <c r="G458" s="1">
        <f t="shared" ref="G458:G521" si="74">AVERAGE(C373:C543)</f>
        <v>3.1545719298245598</v>
      </c>
      <c r="H458" s="1">
        <f t="shared" ref="H458:H521" si="75">C458-D458</f>
        <v>8.8971428571428479E-2</v>
      </c>
      <c r="I458" s="1">
        <f t="shared" ref="I458:I521" si="76">D458-E458</f>
        <v>0.10439172932330854</v>
      </c>
      <c r="J458" s="1">
        <f t="shared" ref="J458:J521" si="77">E458-F458</f>
        <v>-3.5045614035088768E-2</v>
      </c>
      <c r="K458" s="1">
        <f t="shared" ref="K458:K521" si="78">F458-G458</f>
        <v>-0.18018947368420823</v>
      </c>
      <c r="M458" s="2">
        <f t="shared" si="69"/>
        <v>3.0156399999999999</v>
      </c>
    </row>
    <row r="459" spans="1:13">
      <c r="A459">
        <f t="shared" si="70"/>
        <v>1714</v>
      </c>
      <c r="B459" s="9"/>
      <c r="C459" s="1">
        <v>2.8357999999999999</v>
      </c>
      <c r="D459" s="1">
        <f t="shared" si="71"/>
        <v>2.9793857142857143</v>
      </c>
      <c r="E459" s="1">
        <f t="shared" si="72"/>
        <v>2.9438473684210522</v>
      </c>
      <c r="F459" s="1">
        <f t="shared" si="73"/>
        <v>2.9738701754385968</v>
      </c>
      <c r="G459" s="1">
        <f t="shared" si="74"/>
        <v>3.1693923976608174</v>
      </c>
      <c r="H459" s="1">
        <f t="shared" si="75"/>
        <v>-0.14358571428571443</v>
      </c>
      <c r="I459" s="1">
        <f t="shared" si="76"/>
        <v>3.5538345864662091E-2</v>
      </c>
      <c r="J459" s="1">
        <f t="shared" si="77"/>
        <v>-3.0022807017544562E-2</v>
      </c>
      <c r="K459" s="1">
        <f t="shared" si="78"/>
        <v>-0.1955222222222206</v>
      </c>
      <c r="M459" s="2">
        <f t="shared" ref="M459:M522" si="79">AVERAGE(C457:C461)</f>
        <v>2.9861399999999998</v>
      </c>
    </row>
    <row r="460" spans="1:13">
      <c r="A460">
        <f t="shared" si="70"/>
        <v>1715</v>
      </c>
      <c r="B460" s="9"/>
      <c r="C460" s="1">
        <v>2.9969000000000001</v>
      </c>
      <c r="D460" s="1">
        <f t="shared" si="71"/>
        <v>2.9136285714285712</v>
      </c>
      <c r="E460" s="1">
        <f t="shared" si="72"/>
        <v>2.9615894736842101</v>
      </c>
      <c r="F460" s="1">
        <f t="shared" si="73"/>
        <v>2.9708543859649126</v>
      </c>
      <c r="G460" s="1">
        <f t="shared" si="74"/>
        <v>3.1907941520467826</v>
      </c>
      <c r="H460" s="1">
        <f t="shared" si="75"/>
        <v>8.3271428571428885E-2</v>
      </c>
      <c r="I460" s="1">
        <f t="shared" si="76"/>
        <v>-4.7960902255638871E-2</v>
      </c>
      <c r="J460" s="1">
        <f t="shared" si="77"/>
        <v>-9.2649122807024753E-3</v>
      </c>
      <c r="K460" s="1">
        <f t="shared" si="78"/>
        <v>-0.21993976608187005</v>
      </c>
      <c r="M460" s="2">
        <f t="shared" si="79"/>
        <v>2.9485799999999998</v>
      </c>
    </row>
    <row r="461" spans="1:13">
      <c r="A461">
        <f t="shared" si="70"/>
        <v>1716</v>
      </c>
      <c r="B461" s="9"/>
      <c r="C461" s="1">
        <v>2.9725999999999999</v>
      </c>
      <c r="D461" s="1">
        <f t="shared" si="71"/>
        <v>2.8872999999999998</v>
      </c>
      <c r="E461" s="1">
        <f t="shared" si="72"/>
        <v>2.9890105263157891</v>
      </c>
      <c r="F461" s="1">
        <f t="shared" si="73"/>
        <v>2.970678947368421</v>
      </c>
      <c r="G461" s="1">
        <f t="shared" si="74"/>
        <v>3.2118198830409348</v>
      </c>
      <c r="H461" s="1">
        <f t="shared" si="75"/>
        <v>8.5300000000000153E-2</v>
      </c>
      <c r="I461" s="1">
        <f t="shared" si="76"/>
        <v>-0.10171052631578936</v>
      </c>
      <c r="J461" s="1">
        <f t="shared" si="77"/>
        <v>1.8331578947368143E-2</v>
      </c>
      <c r="K461" s="1">
        <f t="shared" si="78"/>
        <v>-0.24114093567251382</v>
      </c>
      <c r="M461" s="2">
        <f t="shared" si="79"/>
        <v>2.8540000000000001</v>
      </c>
    </row>
    <row r="462" spans="1:13">
      <c r="A462">
        <f t="shared" si="70"/>
        <v>1717</v>
      </c>
      <c r="B462" s="9"/>
      <c r="C462" s="1">
        <v>2.8048999999999999</v>
      </c>
      <c r="D462" s="1">
        <f t="shared" si="71"/>
        <v>2.8461999999999996</v>
      </c>
      <c r="E462" s="1">
        <f t="shared" si="72"/>
        <v>2.9989894736842104</v>
      </c>
      <c r="F462" s="1">
        <f t="shared" si="73"/>
        <v>2.975289473684211</v>
      </c>
      <c r="G462" s="1">
        <f t="shared" si="74"/>
        <v>3.2253315789473671</v>
      </c>
      <c r="H462" s="1">
        <f t="shared" si="75"/>
        <v>-4.129999999999967E-2</v>
      </c>
      <c r="I462" s="1">
        <f t="shared" si="76"/>
        <v>-0.15278947368421081</v>
      </c>
      <c r="J462" s="1">
        <f t="shared" si="77"/>
        <v>2.3699999999999388E-2</v>
      </c>
      <c r="K462" s="1">
        <f t="shared" si="78"/>
        <v>-0.25004210526315607</v>
      </c>
      <c r="M462" s="2">
        <f t="shared" si="79"/>
        <v>2.8485199999999997</v>
      </c>
    </row>
    <row r="463" spans="1:13">
      <c r="A463">
        <f t="shared" si="70"/>
        <v>1718</v>
      </c>
      <c r="B463" s="9"/>
      <c r="C463" s="1">
        <v>2.6598000000000002</v>
      </c>
      <c r="D463" s="1">
        <f t="shared" si="71"/>
        <v>2.8355142857142854</v>
      </c>
      <c r="E463" s="1">
        <f t="shared" si="72"/>
        <v>2.9958842105263157</v>
      </c>
      <c r="F463" s="1">
        <f t="shared" si="73"/>
        <v>2.9760263157894737</v>
      </c>
      <c r="G463" s="1">
        <f t="shared" si="74"/>
        <v>3.2372280701754375</v>
      </c>
      <c r="H463" s="1">
        <f t="shared" si="75"/>
        <v>-0.17571428571428527</v>
      </c>
      <c r="I463" s="1">
        <f t="shared" si="76"/>
        <v>-0.16036992481203027</v>
      </c>
      <c r="J463" s="1">
        <f t="shared" si="77"/>
        <v>1.9857894736841963E-2</v>
      </c>
      <c r="K463" s="1">
        <f t="shared" si="78"/>
        <v>-0.26120175438596371</v>
      </c>
      <c r="M463" s="2">
        <f t="shared" si="79"/>
        <v>2.8181399999999996</v>
      </c>
    </row>
    <row r="464" spans="1:13">
      <c r="A464">
        <f t="shared" si="70"/>
        <v>1719</v>
      </c>
      <c r="B464" s="9"/>
      <c r="C464" s="1">
        <v>2.8083999999999998</v>
      </c>
      <c r="D464" s="1">
        <f t="shared" si="71"/>
        <v>2.8082714285714281</v>
      </c>
      <c r="E464" s="1">
        <f t="shared" si="72"/>
        <v>2.9665052631578948</v>
      </c>
      <c r="F464" s="1">
        <f t="shared" si="73"/>
        <v>2.9783122807017546</v>
      </c>
      <c r="G464" s="1">
        <f t="shared" si="74"/>
        <v>3.2515713450292387</v>
      </c>
      <c r="H464" s="1">
        <f t="shared" si="75"/>
        <v>1.285714285716999E-4</v>
      </c>
      <c r="I464" s="1">
        <f t="shared" si="76"/>
        <v>-0.15823383458646667</v>
      </c>
      <c r="J464" s="1">
        <f t="shared" si="77"/>
        <v>-1.1807017543859821E-2</v>
      </c>
      <c r="K464" s="1">
        <f t="shared" si="78"/>
        <v>-0.27325906432748415</v>
      </c>
      <c r="M464" s="2">
        <f t="shared" si="79"/>
        <v>2.7758199999999995</v>
      </c>
    </row>
    <row r="465" spans="1:13">
      <c r="A465">
        <f t="shared" si="70"/>
        <v>1720</v>
      </c>
      <c r="B465" s="9"/>
      <c r="C465" s="1">
        <v>2.8449999999999998</v>
      </c>
      <c r="D465" s="1">
        <f t="shared" si="71"/>
        <v>2.7890714285714284</v>
      </c>
      <c r="E465" s="1">
        <f t="shared" si="72"/>
        <v>2.9435947368421047</v>
      </c>
      <c r="F465" s="1">
        <f t="shared" si="73"/>
        <v>2.9754824561403508</v>
      </c>
      <c r="G465" s="1">
        <f t="shared" si="74"/>
        <v>3.2707309941520459</v>
      </c>
      <c r="H465" s="1">
        <f t="shared" si="75"/>
        <v>5.5928571428571328E-2</v>
      </c>
      <c r="I465" s="1">
        <f t="shared" si="76"/>
        <v>-0.15452330827067629</v>
      </c>
      <c r="J465" s="1">
        <f t="shared" si="77"/>
        <v>-3.1887719298246076E-2</v>
      </c>
      <c r="K465" s="1">
        <f t="shared" si="78"/>
        <v>-0.29524853801169515</v>
      </c>
      <c r="M465" s="2">
        <f t="shared" si="79"/>
        <v>2.7760799999999994</v>
      </c>
    </row>
    <row r="466" spans="1:13">
      <c r="A466">
        <f t="shared" si="70"/>
        <v>1721</v>
      </c>
      <c r="B466" s="9"/>
      <c r="C466" s="1">
        <v>2.7610000000000001</v>
      </c>
      <c r="D466" s="1">
        <f t="shared" si="71"/>
        <v>2.8143999999999996</v>
      </c>
      <c r="E466" s="1">
        <f t="shared" si="72"/>
        <v>2.9232631578947363</v>
      </c>
      <c r="F466" s="1">
        <f t="shared" si="73"/>
        <v>2.9654087719298245</v>
      </c>
      <c r="G466" s="1">
        <f t="shared" si="74"/>
        <v>3.287145614035087</v>
      </c>
      <c r="H466" s="1">
        <f t="shared" si="75"/>
        <v>-5.3399999999999448E-2</v>
      </c>
      <c r="I466" s="1">
        <f t="shared" si="76"/>
        <v>-0.10886315789473677</v>
      </c>
      <c r="J466" s="1">
        <f t="shared" si="77"/>
        <v>-4.2145614035088208E-2</v>
      </c>
      <c r="K466" s="1">
        <f t="shared" si="78"/>
        <v>-0.32173684210526243</v>
      </c>
      <c r="M466" s="2">
        <f t="shared" si="79"/>
        <v>2.8117600000000005</v>
      </c>
    </row>
    <row r="467" spans="1:13">
      <c r="A467">
        <f t="shared" si="70"/>
        <v>1722</v>
      </c>
      <c r="B467" s="9"/>
      <c r="C467" s="1">
        <v>2.8062</v>
      </c>
      <c r="D467" s="1">
        <f t="shared" si="71"/>
        <v>2.8827857142857143</v>
      </c>
      <c r="E467" s="1">
        <f t="shared" si="72"/>
        <v>2.9027368421052633</v>
      </c>
      <c r="F467" s="1">
        <f t="shared" si="73"/>
        <v>2.9498508771929819</v>
      </c>
      <c r="G467" s="1">
        <f t="shared" si="74"/>
        <v>3.3024023391812851</v>
      </c>
      <c r="H467" s="1">
        <f t="shared" si="75"/>
        <v>-7.6585714285714257E-2</v>
      </c>
      <c r="I467" s="1">
        <f t="shared" si="76"/>
        <v>-1.9951127819548997E-2</v>
      </c>
      <c r="J467" s="1">
        <f t="shared" si="77"/>
        <v>-4.7114035087718609E-2</v>
      </c>
      <c r="K467" s="1">
        <f t="shared" si="78"/>
        <v>-0.35255146198830323</v>
      </c>
      <c r="M467" s="2">
        <f t="shared" si="79"/>
        <v>2.8465200000000004</v>
      </c>
    </row>
    <row r="468" spans="1:13">
      <c r="A468">
        <f t="shared" si="70"/>
        <v>1723</v>
      </c>
      <c r="B468" s="9"/>
      <c r="C468" s="1">
        <v>2.8382000000000001</v>
      </c>
      <c r="D468" s="1">
        <f t="shared" si="71"/>
        <v>2.9002857142857148</v>
      </c>
      <c r="E468" s="1">
        <f t="shared" si="72"/>
        <v>2.8757842105263158</v>
      </c>
      <c r="F468" s="1">
        <f t="shared" si="73"/>
        <v>2.9488052631578943</v>
      </c>
      <c r="G468" s="1">
        <f t="shared" si="74"/>
        <v>3.3174543859649113</v>
      </c>
      <c r="H468" s="1">
        <f t="shared" si="75"/>
        <v>-6.2085714285714744E-2</v>
      </c>
      <c r="I468" s="1">
        <f t="shared" si="76"/>
        <v>2.4501503759398968E-2</v>
      </c>
      <c r="J468" s="1">
        <f t="shared" si="77"/>
        <v>-7.3021052631578431E-2</v>
      </c>
      <c r="K468" s="1">
        <f t="shared" si="78"/>
        <v>-0.368649122807017</v>
      </c>
      <c r="M468" s="2">
        <f t="shared" si="79"/>
        <v>2.9052200000000004</v>
      </c>
    </row>
    <row r="469" spans="1:13">
      <c r="A469">
        <f t="shared" si="70"/>
        <v>1724</v>
      </c>
      <c r="B469" s="9"/>
      <c r="C469" s="1">
        <v>2.9822000000000002</v>
      </c>
      <c r="D469" s="1">
        <f t="shared" si="71"/>
        <v>2.9616000000000002</v>
      </c>
      <c r="E469" s="1">
        <f t="shared" si="72"/>
        <v>2.8716052631578948</v>
      </c>
      <c r="F469" s="1">
        <f t="shared" si="73"/>
        <v>2.9419719298245606</v>
      </c>
      <c r="G469" s="1">
        <f t="shared" si="74"/>
        <v>3.3400333333333321</v>
      </c>
      <c r="H469" s="1">
        <f t="shared" si="75"/>
        <v>2.0599999999999952E-2</v>
      </c>
      <c r="I469" s="1">
        <f t="shared" si="76"/>
        <v>8.9994736842105461E-2</v>
      </c>
      <c r="J469" s="1">
        <f t="shared" si="77"/>
        <v>-7.03666666666658E-2</v>
      </c>
      <c r="K469" s="1">
        <f t="shared" si="78"/>
        <v>-0.39806140350877151</v>
      </c>
      <c r="M469" s="2">
        <f t="shared" si="79"/>
        <v>2.9392000000000005</v>
      </c>
    </row>
    <row r="470" spans="1:13">
      <c r="A470">
        <f t="shared" si="70"/>
        <v>1725</v>
      </c>
      <c r="B470" s="9"/>
      <c r="C470" s="1">
        <v>3.1385000000000001</v>
      </c>
      <c r="D470" s="1">
        <f t="shared" si="71"/>
        <v>3.0254857142857148</v>
      </c>
      <c r="E470" s="1">
        <f t="shared" si="72"/>
        <v>2.8636526315789474</v>
      </c>
      <c r="F470" s="1">
        <f t="shared" si="73"/>
        <v>2.9344035087719291</v>
      </c>
      <c r="G470" s="1">
        <f t="shared" si="74"/>
        <v>3.3649982456140339</v>
      </c>
      <c r="H470" s="1">
        <f t="shared" si="75"/>
        <v>0.11301428571428529</v>
      </c>
      <c r="I470" s="1">
        <f t="shared" si="76"/>
        <v>0.16183308270676733</v>
      </c>
      <c r="J470" s="1">
        <f t="shared" si="77"/>
        <v>-7.0750877192981676E-2</v>
      </c>
      <c r="K470" s="1">
        <f t="shared" si="78"/>
        <v>-0.43059473684210481</v>
      </c>
      <c r="M470" s="2">
        <f t="shared" si="79"/>
        <v>3.0328000000000004</v>
      </c>
    </row>
    <row r="471" spans="1:13">
      <c r="A471">
        <f t="shared" si="70"/>
        <v>1726</v>
      </c>
      <c r="B471" s="9"/>
      <c r="C471" s="1">
        <v>2.9309000000000003</v>
      </c>
      <c r="D471" s="1">
        <f t="shared" si="71"/>
        <v>3.0274571428571435</v>
      </c>
      <c r="E471" s="1">
        <f t="shared" si="72"/>
        <v>2.8583736842105263</v>
      </c>
      <c r="F471" s="1">
        <f t="shared" si="73"/>
        <v>2.9205105263157884</v>
      </c>
      <c r="G471" s="1">
        <f t="shared" si="74"/>
        <v>3.3881368421052618</v>
      </c>
      <c r="H471" s="1">
        <f t="shared" si="75"/>
        <v>-9.655714285714323E-2</v>
      </c>
      <c r="I471" s="1">
        <f t="shared" si="76"/>
        <v>0.16908345864661722</v>
      </c>
      <c r="J471" s="1">
        <f t="shared" si="77"/>
        <v>-6.2136842105262158E-2</v>
      </c>
      <c r="K471" s="1">
        <f t="shared" si="78"/>
        <v>-0.46762631578947333</v>
      </c>
      <c r="M471" s="2">
        <f t="shared" si="79"/>
        <v>3.1068000000000002</v>
      </c>
    </row>
    <row r="472" spans="1:13">
      <c r="A472">
        <f t="shared" si="70"/>
        <v>1727</v>
      </c>
      <c r="B472" s="9"/>
      <c r="C472" s="1">
        <v>3.2742</v>
      </c>
      <c r="D472" s="1">
        <f t="shared" si="71"/>
        <v>3.012542857142857</v>
      </c>
      <c r="E472" s="1">
        <f t="shared" si="72"/>
        <v>2.8636000000000004</v>
      </c>
      <c r="F472" s="1">
        <f t="shared" si="73"/>
        <v>2.9127824561403499</v>
      </c>
      <c r="G472" s="1">
        <f t="shared" si="74"/>
        <v>3.417016959064326</v>
      </c>
      <c r="H472" s="1">
        <f t="shared" si="75"/>
        <v>0.26165714285714303</v>
      </c>
      <c r="I472" s="1">
        <f t="shared" si="76"/>
        <v>0.1489428571428566</v>
      </c>
      <c r="J472" s="1">
        <f t="shared" si="77"/>
        <v>-4.9182456140349551E-2</v>
      </c>
      <c r="K472" s="1">
        <f t="shared" si="78"/>
        <v>-0.50423450292397609</v>
      </c>
      <c r="M472" s="2">
        <f t="shared" si="79"/>
        <v>3.07436</v>
      </c>
    </row>
    <row r="473" spans="1:13">
      <c r="A473">
        <f t="shared" si="70"/>
        <v>1728</v>
      </c>
      <c r="B473" s="9"/>
      <c r="C473" s="1">
        <v>3.2082000000000002</v>
      </c>
      <c r="D473" s="1">
        <f t="shared" si="71"/>
        <v>2.958328571428571</v>
      </c>
      <c r="E473" s="1">
        <f t="shared" si="72"/>
        <v>2.8699263157894741</v>
      </c>
      <c r="F473" s="1">
        <f t="shared" si="73"/>
        <v>2.9226140350877188</v>
      </c>
      <c r="G473" s="1">
        <f t="shared" si="74"/>
        <v>3.4449426900584776</v>
      </c>
      <c r="H473" s="1">
        <f t="shared" si="75"/>
        <v>0.24987142857142919</v>
      </c>
      <c r="I473" s="1">
        <f t="shared" si="76"/>
        <v>8.8402255639096872E-2</v>
      </c>
      <c r="J473" s="1">
        <f t="shared" si="77"/>
        <v>-5.2687719298244673E-2</v>
      </c>
      <c r="K473" s="1">
        <f t="shared" si="78"/>
        <v>-0.52232865497075887</v>
      </c>
      <c r="M473" s="2">
        <f t="shared" si="79"/>
        <v>2.99342</v>
      </c>
    </row>
    <row r="474" spans="1:13">
      <c r="A474">
        <f t="shared" si="70"/>
        <v>1729</v>
      </c>
      <c r="B474" s="9"/>
      <c r="C474" s="1">
        <v>2.82</v>
      </c>
      <c r="D474" s="1">
        <f t="shared" si="71"/>
        <v>2.8843428571428573</v>
      </c>
      <c r="E474" s="1">
        <f t="shared" si="72"/>
        <v>2.8726421052631586</v>
      </c>
      <c r="F474" s="1">
        <f t="shared" si="73"/>
        <v>2.9317719298245608</v>
      </c>
      <c r="G474" s="1">
        <f t="shared" si="74"/>
        <v>3.4673444444444428</v>
      </c>
      <c r="H474" s="1">
        <f t="shared" si="75"/>
        <v>-6.4342857142857479E-2</v>
      </c>
      <c r="I474" s="1">
        <f t="shared" si="76"/>
        <v>1.1700751879698768E-2</v>
      </c>
      <c r="J474" s="1">
        <f t="shared" si="77"/>
        <v>-5.9129824561402256E-2</v>
      </c>
      <c r="K474" s="1">
        <f t="shared" si="78"/>
        <v>-0.53557251461988198</v>
      </c>
      <c r="M474" s="2">
        <f t="shared" si="79"/>
        <v>2.9277800000000003</v>
      </c>
    </row>
    <row r="475" spans="1:13">
      <c r="A475">
        <f t="shared" si="70"/>
        <v>1730</v>
      </c>
      <c r="B475" s="9"/>
      <c r="C475" s="1">
        <v>2.7338</v>
      </c>
      <c r="D475" s="1">
        <f t="shared" si="71"/>
        <v>2.8594142857142861</v>
      </c>
      <c r="E475" s="1">
        <f t="shared" si="72"/>
        <v>2.8917157894736847</v>
      </c>
      <c r="F475" s="1">
        <f t="shared" si="73"/>
        <v>2.937719298245614</v>
      </c>
      <c r="G475" s="1">
        <f t="shared" si="74"/>
        <v>3.4833432748537994</v>
      </c>
      <c r="H475" s="1">
        <f t="shared" si="75"/>
        <v>-0.12561428571428612</v>
      </c>
      <c r="I475" s="1">
        <f t="shared" si="76"/>
        <v>-3.2301503759398553E-2</v>
      </c>
      <c r="J475" s="1">
        <f t="shared" si="77"/>
        <v>-4.6003508771929269E-2</v>
      </c>
      <c r="K475" s="1">
        <f t="shared" si="78"/>
        <v>-0.5456239766081854</v>
      </c>
      <c r="M475" s="2">
        <f t="shared" si="79"/>
        <v>2.7970600000000001</v>
      </c>
    </row>
    <row r="476" spans="1:13">
      <c r="A476">
        <f t="shared" si="70"/>
        <v>1731</v>
      </c>
      <c r="B476" s="9"/>
      <c r="C476" s="1">
        <v>2.6027</v>
      </c>
      <c r="D476" s="1">
        <f t="shared" si="71"/>
        <v>2.7982142857142862</v>
      </c>
      <c r="E476" s="1">
        <f t="shared" si="72"/>
        <v>2.9217</v>
      </c>
      <c r="F476" s="1">
        <f t="shared" si="73"/>
        <v>2.9417807017543858</v>
      </c>
      <c r="G476" s="1">
        <f t="shared" si="74"/>
        <v>3.5021175438596472</v>
      </c>
      <c r="H476" s="1">
        <f t="shared" si="75"/>
        <v>-0.1955142857142862</v>
      </c>
      <c r="I476" s="1">
        <f t="shared" si="76"/>
        <v>-0.12348571428571375</v>
      </c>
      <c r="J476" s="1">
        <f t="shared" si="77"/>
        <v>-2.008070175438581E-2</v>
      </c>
      <c r="K476" s="1">
        <f t="shared" si="78"/>
        <v>-0.56033684210526147</v>
      </c>
      <c r="M476" s="2">
        <f t="shared" si="79"/>
        <v>2.7067000000000001</v>
      </c>
    </row>
    <row r="477" spans="1:13">
      <c r="A477">
        <f t="shared" si="70"/>
        <v>1732</v>
      </c>
      <c r="B477" s="9"/>
      <c r="C477" s="1">
        <v>2.6206</v>
      </c>
      <c r="D477" s="1">
        <f t="shared" si="71"/>
        <v>2.7502285714285715</v>
      </c>
      <c r="E477" s="1">
        <f t="shared" si="72"/>
        <v>2.9269684210526319</v>
      </c>
      <c r="F477" s="1">
        <f t="shared" si="73"/>
        <v>2.9406280701754386</v>
      </c>
      <c r="G477" s="1">
        <f t="shared" si="74"/>
        <v>3.520929824561402</v>
      </c>
      <c r="H477" s="1">
        <f t="shared" si="75"/>
        <v>-0.12962857142857143</v>
      </c>
      <c r="I477" s="1">
        <f t="shared" si="76"/>
        <v>-0.17673984962406042</v>
      </c>
      <c r="J477" s="1">
        <f t="shared" si="77"/>
        <v>-1.3659649122806705E-2</v>
      </c>
      <c r="K477" s="1">
        <f t="shared" si="78"/>
        <v>-0.58030175438596343</v>
      </c>
      <c r="M477" s="2">
        <f t="shared" si="79"/>
        <v>2.7118600000000002</v>
      </c>
    </row>
    <row r="478" spans="1:13">
      <c r="A478">
        <f t="shared" si="70"/>
        <v>1733</v>
      </c>
      <c r="B478" s="9"/>
      <c r="C478" s="1">
        <v>2.7564000000000002</v>
      </c>
      <c r="D478" s="1">
        <f t="shared" si="71"/>
        <v>2.7622571428571425</v>
      </c>
      <c r="E478" s="1">
        <f t="shared" si="72"/>
        <v>2.9212315789473684</v>
      </c>
      <c r="F478" s="1">
        <f t="shared" si="73"/>
        <v>2.9409807017543868</v>
      </c>
      <c r="G478" s="1">
        <f t="shared" si="74"/>
        <v>3.532915204678361</v>
      </c>
      <c r="H478" s="1">
        <f t="shared" si="75"/>
        <v>-5.857142857142339E-3</v>
      </c>
      <c r="I478" s="1">
        <f t="shared" si="76"/>
        <v>-0.15897443609022588</v>
      </c>
      <c r="J478" s="1">
        <f t="shared" si="77"/>
        <v>-1.9749122807018349E-2</v>
      </c>
      <c r="K478" s="1">
        <f t="shared" si="78"/>
        <v>-0.5919345029239742</v>
      </c>
      <c r="M478" s="2">
        <f t="shared" si="79"/>
        <v>2.73956</v>
      </c>
    </row>
    <row r="479" spans="1:13">
      <c r="A479">
        <f t="shared" si="70"/>
        <v>1734</v>
      </c>
      <c r="B479" s="9"/>
      <c r="C479" s="1">
        <v>2.8458000000000001</v>
      </c>
      <c r="D479" s="1">
        <f t="shared" si="71"/>
        <v>2.7688571428571431</v>
      </c>
      <c r="E479" s="1">
        <f t="shared" si="72"/>
        <v>2.9054315789473684</v>
      </c>
      <c r="F479" s="1">
        <f t="shared" si="73"/>
        <v>2.9457561403508778</v>
      </c>
      <c r="G479" s="1">
        <f t="shared" si="74"/>
        <v>3.5435631578947353</v>
      </c>
      <c r="H479" s="1">
        <f t="shared" si="75"/>
        <v>7.694285714285698E-2</v>
      </c>
      <c r="I479" s="1">
        <f t="shared" si="76"/>
        <v>-0.13657443609022524</v>
      </c>
      <c r="J479" s="1">
        <f t="shared" si="77"/>
        <v>-4.0324561403509485E-2</v>
      </c>
      <c r="K479" s="1">
        <f t="shared" si="78"/>
        <v>-0.59780701754385746</v>
      </c>
      <c r="M479" s="2">
        <f t="shared" si="79"/>
        <v>2.7998600000000002</v>
      </c>
    </row>
    <row r="480" spans="1:13">
      <c r="A480">
        <f t="shared" si="70"/>
        <v>1735</v>
      </c>
      <c r="B480" s="9"/>
      <c r="C480" s="1">
        <v>2.8723000000000001</v>
      </c>
      <c r="D480" s="1">
        <f t="shared" si="71"/>
        <v>2.8056142857142858</v>
      </c>
      <c r="E480" s="1">
        <f t="shared" si="72"/>
        <v>2.8817000000000004</v>
      </c>
      <c r="F480" s="1">
        <f t="shared" si="73"/>
        <v>2.9520543859649129</v>
      </c>
      <c r="G480" s="1">
        <f t="shared" si="74"/>
        <v>3.551902339181285</v>
      </c>
      <c r="H480" s="1">
        <f t="shared" si="75"/>
        <v>6.6685714285714237E-2</v>
      </c>
      <c r="I480" s="1">
        <f t="shared" si="76"/>
        <v>-7.6085714285714534E-2</v>
      </c>
      <c r="J480" s="1">
        <f t="shared" si="77"/>
        <v>-7.0354385964912503E-2</v>
      </c>
      <c r="K480" s="1">
        <f t="shared" si="78"/>
        <v>-0.59984795321637208</v>
      </c>
      <c r="M480" s="2">
        <f t="shared" si="79"/>
        <v>2.8317399999999995</v>
      </c>
    </row>
    <row r="481" spans="1:13">
      <c r="A481">
        <f t="shared" si="70"/>
        <v>1736</v>
      </c>
      <c r="B481" s="9"/>
      <c r="C481" s="1">
        <v>2.9041999999999999</v>
      </c>
      <c r="D481" s="1">
        <f t="shared" si="71"/>
        <v>2.889442857142857</v>
      </c>
      <c r="E481" s="1">
        <f t="shared" si="72"/>
        <v>2.8809368421052639</v>
      </c>
      <c r="F481" s="1">
        <f t="shared" si="73"/>
        <v>2.9597842105263168</v>
      </c>
      <c r="G481" s="1">
        <f t="shared" si="74"/>
        <v>3.5611368421052609</v>
      </c>
      <c r="H481" s="1">
        <f t="shared" si="75"/>
        <v>1.4757142857142913E-2</v>
      </c>
      <c r="I481" s="1">
        <f t="shared" si="76"/>
        <v>8.5060150375930732E-3</v>
      </c>
      <c r="J481" s="1">
        <f t="shared" si="77"/>
        <v>-7.8847368421052888E-2</v>
      </c>
      <c r="K481" s="1">
        <f t="shared" si="78"/>
        <v>-0.60135263157894414</v>
      </c>
      <c r="M481" s="2">
        <f t="shared" si="79"/>
        <v>2.8524599999999998</v>
      </c>
    </row>
    <row r="482" spans="1:13">
      <c r="A482">
        <f t="shared" si="70"/>
        <v>1737</v>
      </c>
      <c r="B482" s="9"/>
      <c r="C482" s="1">
        <v>2.78</v>
      </c>
      <c r="D482" s="1">
        <f t="shared" si="71"/>
        <v>2.9714857142857136</v>
      </c>
      <c r="E482" s="1">
        <f t="shared" si="72"/>
        <v>2.8622526315789476</v>
      </c>
      <c r="F482" s="1">
        <f t="shared" si="73"/>
        <v>2.9620964912280709</v>
      </c>
      <c r="G482" s="1">
        <f t="shared" si="74"/>
        <v>3.570368421052629</v>
      </c>
      <c r="H482" s="1">
        <f t="shared" si="75"/>
        <v>-0.19148571428571382</v>
      </c>
      <c r="I482" s="1">
        <f t="shared" si="76"/>
        <v>0.10923308270676602</v>
      </c>
      <c r="J482" s="1">
        <f t="shared" si="77"/>
        <v>-9.9843859649123345E-2</v>
      </c>
      <c r="K482" s="1">
        <f t="shared" si="78"/>
        <v>-0.60827192982455802</v>
      </c>
      <c r="M482" s="2">
        <f t="shared" si="79"/>
        <v>2.9247799999999997</v>
      </c>
    </row>
    <row r="483" spans="1:13">
      <c r="A483">
        <f t="shared" si="70"/>
        <v>1738</v>
      </c>
      <c r="B483" s="9"/>
      <c r="C483" s="1">
        <v>2.86</v>
      </c>
      <c r="D483" s="1">
        <f t="shared" si="71"/>
        <v>2.9801285714285717</v>
      </c>
      <c r="E483" s="1">
        <f t="shared" si="72"/>
        <v>2.8456631578947369</v>
      </c>
      <c r="F483" s="1">
        <f t="shared" si="73"/>
        <v>2.9552508771929835</v>
      </c>
      <c r="G483" s="1">
        <f t="shared" si="74"/>
        <v>3.5825502923976593</v>
      </c>
      <c r="H483" s="1">
        <f t="shared" si="75"/>
        <v>-0.12012857142857181</v>
      </c>
      <c r="I483" s="1">
        <f t="shared" si="76"/>
        <v>0.13446541353383479</v>
      </c>
      <c r="J483" s="1">
        <f t="shared" si="77"/>
        <v>-0.10958771929824662</v>
      </c>
      <c r="K483" s="1">
        <f t="shared" si="78"/>
        <v>-0.6272994152046758</v>
      </c>
      <c r="M483" s="2">
        <f t="shared" si="79"/>
        <v>3.0164599999999999</v>
      </c>
    </row>
    <row r="484" spans="1:13">
      <c r="A484">
        <f t="shared" si="70"/>
        <v>1739</v>
      </c>
      <c r="B484" s="9"/>
      <c r="C484" s="1">
        <v>3.2073999999999998</v>
      </c>
      <c r="D484" s="1">
        <f t="shared" si="71"/>
        <v>2.959685714285714</v>
      </c>
      <c r="E484" s="1">
        <f t="shared" si="72"/>
        <v>2.8509842105263163</v>
      </c>
      <c r="F484" s="1">
        <f t="shared" si="73"/>
        <v>2.9637350877193001</v>
      </c>
      <c r="G484" s="1">
        <f t="shared" si="74"/>
        <v>3.5974479532163723</v>
      </c>
      <c r="H484" s="1">
        <f t="shared" si="75"/>
        <v>0.24771428571428578</v>
      </c>
      <c r="I484" s="1">
        <f t="shared" si="76"/>
        <v>0.10870150375939769</v>
      </c>
      <c r="J484" s="1">
        <f t="shared" si="77"/>
        <v>-0.11275087719298371</v>
      </c>
      <c r="K484" s="1">
        <f t="shared" si="78"/>
        <v>-0.63371286549707229</v>
      </c>
      <c r="M484" s="2">
        <f t="shared" si="79"/>
        <v>3.01688</v>
      </c>
    </row>
    <row r="485" spans="1:13">
      <c r="A485">
        <f t="shared" si="70"/>
        <v>1740</v>
      </c>
      <c r="B485" s="9"/>
      <c r="C485" s="1">
        <v>3.3307000000000002</v>
      </c>
      <c r="D485" s="1">
        <f t="shared" si="71"/>
        <v>2.927942857142857</v>
      </c>
      <c r="E485" s="1">
        <f t="shared" si="72"/>
        <v>2.859468421052632</v>
      </c>
      <c r="F485" s="1">
        <f t="shared" si="73"/>
        <v>2.972808771929826</v>
      </c>
      <c r="G485" s="1">
        <f t="shared" si="74"/>
        <v>3.6141497076023374</v>
      </c>
      <c r="H485" s="1">
        <f t="shared" si="75"/>
        <v>0.40275714285714326</v>
      </c>
      <c r="I485" s="1">
        <f t="shared" si="76"/>
        <v>6.8474436090224966E-2</v>
      </c>
      <c r="J485" s="1">
        <f t="shared" si="77"/>
        <v>-0.11334035087719396</v>
      </c>
      <c r="K485" s="1">
        <f t="shared" si="78"/>
        <v>-0.64134093567251149</v>
      </c>
      <c r="M485" s="2">
        <f t="shared" si="79"/>
        <v>3.0067200000000001</v>
      </c>
    </row>
    <row r="486" spans="1:13">
      <c r="A486">
        <f t="shared" si="70"/>
        <v>1741</v>
      </c>
      <c r="B486" s="9"/>
      <c r="C486" s="1">
        <v>2.9062999999999999</v>
      </c>
      <c r="D486" s="1">
        <f t="shared" si="71"/>
        <v>2.9147428571428571</v>
      </c>
      <c r="E486" s="1">
        <f t="shared" si="72"/>
        <v>2.871631578947369</v>
      </c>
      <c r="F486" s="1">
        <f t="shared" si="73"/>
        <v>2.9782175438596505</v>
      </c>
      <c r="G486" s="1">
        <f t="shared" si="74"/>
        <v>3.626507017543859</v>
      </c>
      <c r="H486" s="1">
        <f t="shared" si="75"/>
        <v>-8.4428571428571964E-3</v>
      </c>
      <c r="I486" s="1">
        <f t="shared" si="76"/>
        <v>4.3111278195488101E-2</v>
      </c>
      <c r="J486" s="1">
        <f t="shared" si="77"/>
        <v>-0.10658596491228156</v>
      </c>
      <c r="K486" s="1">
        <f t="shared" si="78"/>
        <v>-0.64828947368420842</v>
      </c>
      <c r="M486" s="2">
        <f t="shared" si="79"/>
        <v>2.97112</v>
      </c>
    </row>
    <row r="487" spans="1:13">
      <c r="A487">
        <f t="shared" si="70"/>
        <v>1742</v>
      </c>
      <c r="B487" s="9"/>
      <c r="C487" s="1">
        <v>2.7292000000000001</v>
      </c>
      <c r="D487" s="1">
        <f t="shared" si="71"/>
        <v>2.9227999999999996</v>
      </c>
      <c r="E487" s="1">
        <f t="shared" si="72"/>
        <v>2.8897789473684212</v>
      </c>
      <c r="F487" s="1">
        <f t="shared" si="73"/>
        <v>2.982277192982457</v>
      </c>
      <c r="G487" s="1">
        <f t="shared" si="74"/>
        <v>3.6375029239766077</v>
      </c>
      <c r="H487" s="1">
        <f t="shared" si="75"/>
        <v>-0.19359999999999955</v>
      </c>
      <c r="I487" s="1">
        <f t="shared" si="76"/>
        <v>3.3021052631578396E-2</v>
      </c>
      <c r="J487" s="1">
        <f t="shared" si="77"/>
        <v>-9.2498245614035746E-2</v>
      </c>
      <c r="K487" s="1">
        <f t="shared" si="78"/>
        <v>-0.65522573099415071</v>
      </c>
      <c r="M487" s="2">
        <f t="shared" si="79"/>
        <v>2.8671600000000002</v>
      </c>
    </row>
    <row r="488" spans="1:13">
      <c r="A488">
        <f t="shared" si="70"/>
        <v>1743</v>
      </c>
      <c r="B488" s="9"/>
      <c r="C488" s="1">
        <v>2.6819999999999999</v>
      </c>
      <c r="D488" s="1">
        <f t="shared" si="71"/>
        <v>2.8816285714285717</v>
      </c>
      <c r="E488" s="1">
        <f t="shared" si="72"/>
        <v>2.9029368421052633</v>
      </c>
      <c r="F488" s="1">
        <f t="shared" si="73"/>
        <v>2.9957614035087734</v>
      </c>
      <c r="G488" s="1">
        <f t="shared" si="74"/>
        <v>3.6456380116959064</v>
      </c>
      <c r="H488" s="1">
        <f t="shared" si="75"/>
        <v>-0.19962857142857171</v>
      </c>
      <c r="I488" s="1">
        <f t="shared" si="76"/>
        <v>-2.130827067669161E-2</v>
      </c>
      <c r="J488" s="1">
        <f t="shared" si="77"/>
        <v>-9.2824561403510142E-2</v>
      </c>
      <c r="K488" s="1">
        <f t="shared" si="78"/>
        <v>-0.649876608187133</v>
      </c>
      <c r="M488" s="2">
        <f t="shared" si="79"/>
        <v>2.7843</v>
      </c>
    </row>
    <row r="489" spans="1:13">
      <c r="A489">
        <f t="shared" si="70"/>
        <v>1744</v>
      </c>
      <c r="B489" s="9"/>
      <c r="C489" s="1">
        <v>2.6875999999999998</v>
      </c>
      <c r="D489" s="1">
        <f t="shared" si="71"/>
        <v>2.8190999999999997</v>
      </c>
      <c r="E489" s="1">
        <f t="shared" si="72"/>
        <v>2.9091105263157893</v>
      </c>
      <c r="F489" s="1">
        <f t="shared" si="73"/>
        <v>3.0121175438596501</v>
      </c>
      <c r="G489" s="1">
        <f t="shared" si="74"/>
        <v>3.655048538011695</v>
      </c>
      <c r="H489" s="1">
        <f t="shared" si="75"/>
        <v>-0.13149999999999995</v>
      </c>
      <c r="I489" s="1">
        <f t="shared" si="76"/>
        <v>-9.0010526315789541E-2</v>
      </c>
      <c r="J489" s="1">
        <f t="shared" si="77"/>
        <v>-0.10300701754386088</v>
      </c>
      <c r="K489" s="1">
        <f t="shared" si="78"/>
        <v>-0.64293099415204491</v>
      </c>
      <c r="M489" s="2">
        <f t="shared" si="79"/>
        <v>2.78688</v>
      </c>
    </row>
    <row r="490" spans="1:13">
      <c r="A490">
        <f t="shared" si="70"/>
        <v>1745</v>
      </c>
      <c r="B490" s="9"/>
      <c r="C490" s="1">
        <v>2.9163999999999999</v>
      </c>
      <c r="D490" s="1">
        <f t="shared" si="71"/>
        <v>2.8212142857142859</v>
      </c>
      <c r="E490" s="1">
        <f t="shared" si="72"/>
        <v>2.9065315789473689</v>
      </c>
      <c r="F490" s="1">
        <f t="shared" si="73"/>
        <v>3.0289298245614047</v>
      </c>
      <c r="G490" s="1">
        <f t="shared" si="74"/>
        <v>3.663993567251461</v>
      </c>
      <c r="H490" s="1">
        <f t="shared" si="75"/>
        <v>9.5185714285713985E-2</v>
      </c>
      <c r="I490" s="1">
        <f t="shared" si="76"/>
        <v>-8.5317293233083014E-2</v>
      </c>
      <c r="J490" s="1">
        <f t="shared" si="77"/>
        <v>-0.12239824561403578</v>
      </c>
      <c r="K490" s="1">
        <f t="shared" si="78"/>
        <v>-0.63506374269005628</v>
      </c>
      <c r="M490" s="2">
        <f t="shared" si="79"/>
        <v>2.8196399999999997</v>
      </c>
    </row>
    <row r="491" spans="1:13">
      <c r="A491">
        <f t="shared" si="70"/>
        <v>1746</v>
      </c>
      <c r="B491" s="9"/>
      <c r="C491" s="1">
        <v>2.9192</v>
      </c>
      <c r="D491" s="1">
        <f t="shared" si="71"/>
        <v>2.8448999999999995</v>
      </c>
      <c r="E491" s="1">
        <f t="shared" si="72"/>
        <v>2.9109789473684216</v>
      </c>
      <c r="F491" s="1">
        <f t="shared" si="73"/>
        <v>3.04731052631579</v>
      </c>
      <c r="G491" s="1">
        <f t="shared" si="74"/>
        <v>3.6732783625730994</v>
      </c>
      <c r="H491" s="1">
        <f t="shared" si="75"/>
        <v>7.4300000000000477E-2</v>
      </c>
      <c r="I491" s="1">
        <f t="shared" si="76"/>
        <v>-6.6078947368422014E-2</v>
      </c>
      <c r="J491" s="1">
        <f t="shared" si="77"/>
        <v>-0.13633157894736847</v>
      </c>
      <c r="K491" s="1">
        <f t="shared" si="78"/>
        <v>-0.62596783625730934</v>
      </c>
      <c r="M491" s="2">
        <f t="shared" si="79"/>
        <v>2.8674599999999999</v>
      </c>
    </row>
    <row r="492" spans="1:13">
      <c r="A492">
        <f t="shared" si="70"/>
        <v>1747</v>
      </c>
      <c r="B492" s="9"/>
      <c r="C492" s="1">
        <v>2.8929999999999998</v>
      </c>
      <c r="D492" s="1">
        <f t="shared" si="71"/>
        <v>2.8665857142857143</v>
      </c>
      <c r="E492" s="1">
        <f t="shared" si="72"/>
        <v>2.9539789473684213</v>
      </c>
      <c r="F492" s="1">
        <f t="shared" si="73"/>
        <v>3.0678000000000005</v>
      </c>
      <c r="G492" s="1">
        <f t="shared" si="74"/>
        <v>3.6779578947368425</v>
      </c>
      <c r="H492" s="1">
        <f t="shared" si="75"/>
        <v>2.6414285714285501E-2</v>
      </c>
      <c r="I492" s="1">
        <f t="shared" si="76"/>
        <v>-8.7393233082706967E-2</v>
      </c>
      <c r="J492" s="1">
        <f t="shared" si="77"/>
        <v>-0.11382105263157927</v>
      </c>
      <c r="K492" s="1">
        <f t="shared" si="78"/>
        <v>-0.61015789473684201</v>
      </c>
      <c r="M492" s="2">
        <f t="shared" si="79"/>
        <v>2.9089399999999999</v>
      </c>
    </row>
    <row r="493" spans="1:13">
      <c r="A493">
        <f t="shared" si="70"/>
        <v>1748</v>
      </c>
      <c r="B493" s="9"/>
      <c r="C493" s="1">
        <v>2.9211</v>
      </c>
      <c r="D493" s="1">
        <f t="shared" si="71"/>
        <v>2.9062714285714284</v>
      </c>
      <c r="E493" s="1">
        <f t="shared" si="72"/>
        <v>2.9792315789473687</v>
      </c>
      <c r="F493" s="1">
        <f t="shared" si="73"/>
        <v>3.08110701754386</v>
      </c>
      <c r="G493" s="1">
        <f t="shared" si="74"/>
        <v>3.6869549707602336</v>
      </c>
      <c r="H493" s="1">
        <f t="shared" si="75"/>
        <v>1.4828571428571635E-2</v>
      </c>
      <c r="I493" s="1">
        <f t="shared" si="76"/>
        <v>-7.296015037594028E-2</v>
      </c>
      <c r="J493" s="1">
        <f t="shared" si="77"/>
        <v>-0.10187543859649129</v>
      </c>
      <c r="K493" s="1">
        <f t="shared" si="78"/>
        <v>-0.60584795321637364</v>
      </c>
      <c r="M493" s="2">
        <f t="shared" si="79"/>
        <v>2.89242</v>
      </c>
    </row>
    <row r="494" spans="1:13">
      <c r="A494">
        <f t="shared" si="70"/>
        <v>1749</v>
      </c>
      <c r="B494" s="9"/>
      <c r="C494" s="1">
        <v>2.895</v>
      </c>
      <c r="D494" s="1">
        <f t="shared" si="71"/>
        <v>2.9191285714285713</v>
      </c>
      <c r="E494" s="1">
        <f t="shared" si="72"/>
        <v>2.9739210526315789</v>
      </c>
      <c r="F494" s="1">
        <f t="shared" si="73"/>
        <v>3.0984052631578947</v>
      </c>
      <c r="G494" s="1">
        <f t="shared" si="74"/>
        <v>3.69557134502924</v>
      </c>
      <c r="H494" s="1">
        <f t="shared" si="75"/>
        <v>-2.4128571428571277E-2</v>
      </c>
      <c r="I494" s="1">
        <f t="shared" si="76"/>
        <v>-5.4792481203007615E-2</v>
      </c>
      <c r="J494" s="1">
        <f t="shared" si="77"/>
        <v>-0.12448421052631575</v>
      </c>
      <c r="K494" s="1">
        <f t="shared" si="78"/>
        <v>-0.59716608187134534</v>
      </c>
      <c r="M494" s="2">
        <f t="shared" si="79"/>
        <v>2.9016599999999997</v>
      </c>
    </row>
    <row r="495" spans="1:13">
      <c r="A495">
        <f t="shared" si="70"/>
        <v>1750</v>
      </c>
      <c r="B495" s="9"/>
      <c r="C495" s="1">
        <v>2.8338000000000001</v>
      </c>
      <c r="D495" s="1">
        <f t="shared" si="71"/>
        <v>2.9253999999999998</v>
      </c>
      <c r="E495" s="1">
        <f t="shared" si="72"/>
        <v>2.9538789473684206</v>
      </c>
      <c r="F495" s="1">
        <f t="shared" si="73"/>
        <v>3.115156140350877</v>
      </c>
      <c r="G495" s="1">
        <f t="shared" si="74"/>
        <v>3.7032052631578956</v>
      </c>
      <c r="H495" s="1">
        <f t="shared" si="75"/>
        <v>-9.1599999999999682E-2</v>
      </c>
      <c r="I495" s="1">
        <f t="shared" si="76"/>
        <v>-2.8478947368420826E-2</v>
      </c>
      <c r="J495" s="1">
        <f t="shared" si="77"/>
        <v>-0.16127719298245635</v>
      </c>
      <c r="K495" s="1">
        <f t="shared" si="78"/>
        <v>-0.5880491228070186</v>
      </c>
      <c r="M495" s="2">
        <f t="shared" si="79"/>
        <v>2.9243399999999999</v>
      </c>
    </row>
    <row r="496" spans="1:13">
      <c r="A496">
        <f t="shared" si="70"/>
        <v>1751</v>
      </c>
      <c r="B496" s="9"/>
      <c r="C496" s="1">
        <v>2.9653999999999998</v>
      </c>
      <c r="D496" s="1">
        <f t="shared" si="71"/>
        <v>2.9154428571428572</v>
      </c>
      <c r="E496" s="1">
        <f t="shared" si="72"/>
        <v>2.9555789473684211</v>
      </c>
      <c r="F496" s="1">
        <f t="shared" si="73"/>
        <v>3.1273701754385961</v>
      </c>
      <c r="G496" s="1">
        <f t="shared" si="74"/>
        <v>3.7136461988304106</v>
      </c>
      <c r="H496" s="1">
        <f t="shared" si="75"/>
        <v>4.9957142857142589E-2</v>
      </c>
      <c r="I496" s="1">
        <f t="shared" si="76"/>
        <v>-4.0136090225563859E-2</v>
      </c>
      <c r="J496" s="1">
        <f t="shared" si="77"/>
        <v>-0.17179122807017499</v>
      </c>
      <c r="K496" s="1">
        <f t="shared" si="78"/>
        <v>-0.5862760233918145</v>
      </c>
      <c r="M496" s="2">
        <f t="shared" si="79"/>
        <v>2.9327399999999999</v>
      </c>
    </row>
    <row r="497" spans="1:13">
      <c r="A497">
        <f t="shared" si="70"/>
        <v>1752</v>
      </c>
      <c r="B497" s="9"/>
      <c r="C497" s="1">
        <v>3.0064000000000002</v>
      </c>
      <c r="D497" s="1">
        <f t="shared" si="71"/>
        <v>2.9251</v>
      </c>
      <c r="E497" s="1">
        <f t="shared" si="72"/>
        <v>2.9578631578947365</v>
      </c>
      <c r="F497" s="1">
        <f t="shared" si="73"/>
        <v>3.1380807017543852</v>
      </c>
      <c r="G497" s="1">
        <f t="shared" si="74"/>
        <v>3.7269713450292405</v>
      </c>
      <c r="H497" s="1">
        <f t="shared" si="75"/>
        <v>8.130000000000015E-2</v>
      </c>
      <c r="I497" s="1">
        <f t="shared" si="76"/>
        <v>-3.2763157894736494E-2</v>
      </c>
      <c r="J497" s="1">
        <f t="shared" si="77"/>
        <v>-0.18021754385964872</v>
      </c>
      <c r="K497" s="1">
        <f t="shared" si="78"/>
        <v>-0.5888906432748553</v>
      </c>
      <c r="M497" s="2">
        <f t="shared" si="79"/>
        <v>2.9183999999999997</v>
      </c>
    </row>
    <row r="498" spans="1:13">
      <c r="A498">
        <f t="shared" ref="A498:A561" si="80">A497+1</f>
        <v>1753</v>
      </c>
      <c r="B498" s="9"/>
      <c r="C498" s="1">
        <v>2.9630999999999998</v>
      </c>
      <c r="D498" s="1">
        <f t="shared" si="71"/>
        <v>3.0253857142857146</v>
      </c>
      <c r="E498" s="1">
        <f t="shared" si="72"/>
        <v>2.970247368421052</v>
      </c>
      <c r="F498" s="1">
        <f t="shared" si="73"/>
        <v>3.151484210526315</v>
      </c>
      <c r="G498" s="1">
        <f t="shared" si="74"/>
        <v>3.7404935672514621</v>
      </c>
      <c r="H498" s="1">
        <f t="shared" si="75"/>
        <v>-6.2285714285714722E-2</v>
      </c>
      <c r="I498" s="1">
        <f t="shared" si="76"/>
        <v>5.5138345864662597E-2</v>
      </c>
      <c r="J498" s="1">
        <f t="shared" si="77"/>
        <v>-0.18123684210526303</v>
      </c>
      <c r="K498" s="1">
        <f t="shared" si="78"/>
        <v>-0.58900935672514709</v>
      </c>
      <c r="M498" s="2">
        <f t="shared" si="79"/>
        <v>2.9493799999999997</v>
      </c>
    </row>
    <row r="499" spans="1:13">
      <c r="A499">
        <f t="shared" si="80"/>
        <v>1754</v>
      </c>
      <c r="B499" s="9"/>
      <c r="C499" s="1">
        <v>2.8233000000000001</v>
      </c>
      <c r="D499" s="1">
        <f t="shared" si="71"/>
        <v>3.0976714285714282</v>
      </c>
      <c r="E499" s="1">
        <f t="shared" si="72"/>
        <v>2.9854526315789469</v>
      </c>
      <c r="F499" s="1">
        <f t="shared" si="73"/>
        <v>3.1617035087719292</v>
      </c>
      <c r="G499" s="1">
        <f t="shared" si="74"/>
        <v>3.7543584795321641</v>
      </c>
      <c r="H499" s="1">
        <f t="shared" si="75"/>
        <v>-0.27437142857142804</v>
      </c>
      <c r="I499" s="1">
        <f t="shared" si="76"/>
        <v>0.11221879699248127</v>
      </c>
      <c r="J499" s="1">
        <f t="shared" si="77"/>
        <v>-0.17625087719298227</v>
      </c>
      <c r="K499" s="1">
        <f t="shared" si="78"/>
        <v>-0.59265497076023488</v>
      </c>
      <c r="M499" s="2">
        <f t="shared" si="79"/>
        <v>3.0756999999999999</v>
      </c>
    </row>
    <row r="500" spans="1:13">
      <c r="A500">
        <f t="shared" si="80"/>
        <v>1755</v>
      </c>
      <c r="B500" s="9"/>
      <c r="C500" s="1">
        <v>2.9887000000000001</v>
      </c>
      <c r="D500" s="1">
        <f t="shared" si="71"/>
        <v>3.1178285714285714</v>
      </c>
      <c r="E500" s="1">
        <f t="shared" si="72"/>
        <v>2.9994263157894729</v>
      </c>
      <c r="F500" s="1">
        <f t="shared" si="73"/>
        <v>3.1749456140350873</v>
      </c>
      <c r="G500" s="1">
        <f t="shared" si="74"/>
        <v>3.7686356725146202</v>
      </c>
      <c r="H500" s="1">
        <f t="shared" si="75"/>
        <v>-0.12912857142857126</v>
      </c>
      <c r="I500" s="1">
        <f t="shared" si="76"/>
        <v>0.11840225563909845</v>
      </c>
      <c r="J500" s="1">
        <f t="shared" si="77"/>
        <v>-0.17551929824561441</v>
      </c>
      <c r="K500" s="1">
        <f t="shared" si="78"/>
        <v>-0.59369005847953282</v>
      </c>
      <c r="M500" s="2">
        <f t="shared" si="79"/>
        <v>3.1423800000000002</v>
      </c>
    </row>
    <row r="501" spans="1:13">
      <c r="A501">
        <f t="shared" si="80"/>
        <v>1756</v>
      </c>
      <c r="B501" s="9"/>
      <c r="C501" s="1">
        <v>3.597</v>
      </c>
      <c r="D501" s="1">
        <f t="shared" si="71"/>
        <v>3.1097571428571427</v>
      </c>
      <c r="E501" s="1">
        <f t="shared" si="72"/>
        <v>3.0281526315789469</v>
      </c>
      <c r="F501" s="1">
        <f t="shared" si="73"/>
        <v>3.1806614035087715</v>
      </c>
      <c r="G501" s="1">
        <f t="shared" si="74"/>
        <v>3.7818584795321639</v>
      </c>
      <c r="H501" s="1">
        <f t="shared" si="75"/>
        <v>0.48724285714285731</v>
      </c>
      <c r="I501" s="1">
        <f t="shared" si="76"/>
        <v>8.160451127819579E-2</v>
      </c>
      <c r="J501" s="1">
        <f t="shared" si="77"/>
        <v>-0.15250877192982459</v>
      </c>
      <c r="K501" s="1">
        <f t="shared" si="78"/>
        <v>-0.60119707602339245</v>
      </c>
      <c r="M501" s="2">
        <f t="shared" si="79"/>
        <v>3.1710600000000002</v>
      </c>
    </row>
    <row r="502" spans="1:13">
      <c r="A502">
        <f t="shared" si="80"/>
        <v>1757</v>
      </c>
      <c r="B502" s="9"/>
      <c r="C502" s="1">
        <v>3.3397999999999999</v>
      </c>
      <c r="D502" s="1">
        <f t="shared" si="71"/>
        <v>3.1062571428571433</v>
      </c>
      <c r="E502" s="1">
        <f t="shared" si="72"/>
        <v>3.0535842105263153</v>
      </c>
      <c r="F502" s="1">
        <f t="shared" si="73"/>
        <v>3.1856771929824554</v>
      </c>
      <c r="G502" s="1">
        <f t="shared" si="74"/>
        <v>3.7938888888888886</v>
      </c>
      <c r="H502" s="1">
        <f t="shared" si="75"/>
        <v>0.23354285714285661</v>
      </c>
      <c r="I502" s="1">
        <f t="shared" si="76"/>
        <v>5.2672932330827926E-2</v>
      </c>
      <c r="J502" s="1">
        <f t="shared" si="77"/>
        <v>-0.1320929824561401</v>
      </c>
      <c r="K502" s="1">
        <f t="shared" si="78"/>
        <v>-0.6082116959064332</v>
      </c>
      <c r="M502" s="2">
        <f t="shared" si="79"/>
        <v>3.19638</v>
      </c>
    </row>
    <row r="503" spans="1:13">
      <c r="A503">
        <f t="shared" si="80"/>
        <v>1758</v>
      </c>
      <c r="B503" s="9"/>
      <c r="C503" s="1">
        <v>3.1065</v>
      </c>
      <c r="D503" s="1">
        <f t="shared" si="71"/>
        <v>3.0990142857142859</v>
      </c>
      <c r="E503" s="1">
        <f t="shared" si="72"/>
        <v>3.0966263157894733</v>
      </c>
      <c r="F503" s="1">
        <f t="shared" si="73"/>
        <v>3.1962649122807005</v>
      </c>
      <c r="G503" s="1">
        <f t="shared" si="74"/>
        <v>3.8029719298245626</v>
      </c>
      <c r="H503" s="1">
        <f t="shared" si="75"/>
        <v>7.4857142857140957E-3</v>
      </c>
      <c r="I503" s="1">
        <f t="shared" si="76"/>
        <v>2.3879699248126052E-3</v>
      </c>
      <c r="J503" s="1">
        <f t="shared" si="77"/>
        <v>-9.9638596491227194E-2</v>
      </c>
      <c r="K503" s="1">
        <f t="shared" si="78"/>
        <v>-0.60670701754386203</v>
      </c>
      <c r="M503" s="2">
        <f t="shared" si="79"/>
        <v>3.1863599999999996</v>
      </c>
    </row>
    <row r="504" spans="1:13">
      <c r="A504">
        <f t="shared" si="80"/>
        <v>1759</v>
      </c>
      <c r="B504" s="9"/>
      <c r="C504" s="1">
        <v>2.9499</v>
      </c>
      <c r="D504" s="1">
        <f t="shared" si="71"/>
        <v>3.0888142857142857</v>
      </c>
      <c r="E504" s="1">
        <f t="shared" si="72"/>
        <v>3.1356947368421051</v>
      </c>
      <c r="F504" s="1">
        <f t="shared" si="73"/>
        <v>3.2096912280701742</v>
      </c>
      <c r="G504" s="1">
        <f t="shared" si="74"/>
        <v>3.8100859649122811</v>
      </c>
      <c r="H504" s="1">
        <f t="shared" si="75"/>
        <v>-0.13891428571428577</v>
      </c>
      <c r="I504" s="1">
        <f t="shared" si="76"/>
        <v>-4.6880451127819356E-2</v>
      </c>
      <c r="J504" s="1">
        <f t="shared" si="77"/>
        <v>-7.3996491228069061E-2</v>
      </c>
      <c r="K504" s="1">
        <f t="shared" si="78"/>
        <v>-0.60039473684210698</v>
      </c>
      <c r="M504" s="2">
        <f t="shared" si="79"/>
        <v>3.0214800000000004</v>
      </c>
    </row>
    <row r="505" spans="1:13">
      <c r="A505">
        <f t="shared" si="80"/>
        <v>1760</v>
      </c>
      <c r="B505" s="9"/>
      <c r="C505" s="1">
        <v>2.9386000000000001</v>
      </c>
      <c r="D505" s="1">
        <f t="shared" si="71"/>
        <v>3.0001714285714294</v>
      </c>
      <c r="E505" s="1">
        <f t="shared" si="72"/>
        <v>3.1602842105263149</v>
      </c>
      <c r="F505" s="1">
        <f t="shared" si="73"/>
        <v>3.227540350877192</v>
      </c>
      <c r="G505" s="1">
        <f t="shared" si="74"/>
        <v>3.8172175438596496</v>
      </c>
      <c r="H505" s="1">
        <f t="shared" si="75"/>
        <v>-6.1571428571429276E-2</v>
      </c>
      <c r="I505" s="1">
        <f t="shared" si="76"/>
        <v>-0.16011278195488554</v>
      </c>
      <c r="J505" s="1">
        <f t="shared" si="77"/>
        <v>-6.7256140350877125E-2</v>
      </c>
      <c r="K505" s="1">
        <f t="shared" si="78"/>
        <v>-0.58967719298245758</v>
      </c>
      <c r="M505" s="2">
        <f t="shared" si="79"/>
        <v>2.9369800000000006</v>
      </c>
    </row>
    <row r="506" spans="1:13">
      <c r="A506">
        <f t="shared" si="80"/>
        <v>1761</v>
      </c>
      <c r="B506" s="9"/>
      <c r="C506" s="1">
        <v>2.7726000000000002</v>
      </c>
      <c r="D506" s="1">
        <f t="shared" si="71"/>
        <v>2.977614285714286</v>
      </c>
      <c r="E506" s="1">
        <f t="shared" si="72"/>
        <v>3.1812684210526316</v>
      </c>
      <c r="F506" s="1">
        <f t="shared" si="73"/>
        <v>3.2459596491228053</v>
      </c>
      <c r="G506" s="1">
        <f t="shared" si="74"/>
        <v>3.8309643274853813</v>
      </c>
      <c r="H506" s="1">
        <f t="shared" si="75"/>
        <v>-0.20501428571428582</v>
      </c>
      <c r="I506" s="1">
        <f t="shared" si="76"/>
        <v>-0.20365413533834564</v>
      </c>
      <c r="J506" s="1">
        <f t="shared" si="77"/>
        <v>-6.469122807017369E-2</v>
      </c>
      <c r="K506" s="1">
        <f t="shared" si="78"/>
        <v>-0.58500467836257597</v>
      </c>
      <c r="M506" s="2">
        <f t="shared" si="79"/>
        <v>2.9109800000000003</v>
      </c>
    </row>
    <row r="507" spans="1:13">
      <c r="A507">
        <f t="shared" si="80"/>
        <v>1762</v>
      </c>
      <c r="B507" s="9"/>
      <c r="C507" s="1">
        <v>2.9173</v>
      </c>
      <c r="D507" s="1">
        <f t="shared" si="71"/>
        <v>3.0288285714285719</v>
      </c>
      <c r="E507" s="1">
        <f t="shared" si="72"/>
        <v>3.2127421052631577</v>
      </c>
      <c r="F507" s="1">
        <f t="shared" si="73"/>
        <v>3.2649157894736827</v>
      </c>
      <c r="G507" s="1">
        <f t="shared" si="74"/>
        <v>3.8486134502923988</v>
      </c>
      <c r="H507" s="1">
        <f t="shared" si="75"/>
        <v>-0.11152857142857187</v>
      </c>
      <c r="I507" s="1">
        <f t="shared" si="76"/>
        <v>-0.18391353383458586</v>
      </c>
      <c r="J507" s="1">
        <f t="shared" si="77"/>
        <v>-5.2173684210524929E-2</v>
      </c>
      <c r="K507" s="1">
        <f t="shared" si="78"/>
        <v>-0.5836976608187161</v>
      </c>
      <c r="M507" s="2">
        <f t="shared" si="79"/>
        <v>2.9573799999999997</v>
      </c>
    </row>
    <row r="508" spans="1:13">
      <c r="A508">
        <f t="shared" si="80"/>
        <v>1763</v>
      </c>
      <c r="B508" s="9"/>
      <c r="C508" s="1">
        <v>2.9765000000000001</v>
      </c>
      <c r="D508" s="1">
        <f t="shared" si="71"/>
        <v>3.0897285714285716</v>
      </c>
      <c r="E508" s="1">
        <f t="shared" si="72"/>
        <v>3.2635894736842106</v>
      </c>
      <c r="F508" s="1">
        <f t="shared" si="73"/>
        <v>3.2806228070175423</v>
      </c>
      <c r="G508" s="1">
        <f t="shared" si="74"/>
        <v>3.8582508771929844</v>
      </c>
      <c r="H508" s="1">
        <f t="shared" si="75"/>
        <v>-0.11322857142857146</v>
      </c>
      <c r="I508" s="1">
        <f t="shared" si="76"/>
        <v>-0.17386090225563899</v>
      </c>
      <c r="J508" s="1">
        <f t="shared" si="77"/>
        <v>-1.7033333333331679E-2</v>
      </c>
      <c r="K508" s="1">
        <f t="shared" si="78"/>
        <v>-0.57762807017544215</v>
      </c>
      <c r="M508" s="2">
        <f t="shared" si="79"/>
        <v>3.0626600000000002</v>
      </c>
    </row>
    <row r="509" spans="1:13">
      <c r="A509">
        <f t="shared" si="80"/>
        <v>1764</v>
      </c>
      <c r="B509" s="9"/>
      <c r="C509" s="1">
        <v>3.1819000000000002</v>
      </c>
      <c r="D509" s="1">
        <f t="shared" si="71"/>
        <v>3.2040571428571427</v>
      </c>
      <c r="E509" s="1">
        <f t="shared" si="72"/>
        <v>3.3218842105263158</v>
      </c>
      <c r="F509" s="1">
        <f t="shared" si="73"/>
        <v>3.2946263157894724</v>
      </c>
      <c r="G509" s="1">
        <f t="shared" si="74"/>
        <v>3.8659169590643296</v>
      </c>
      <c r="H509" s="1">
        <f t="shared" si="75"/>
        <v>-2.2157142857142542E-2</v>
      </c>
      <c r="I509" s="1">
        <f t="shared" si="76"/>
        <v>-0.11782706766917306</v>
      </c>
      <c r="J509" s="1">
        <f t="shared" si="77"/>
        <v>2.7257894736843369E-2</v>
      </c>
      <c r="K509" s="1">
        <f t="shared" si="78"/>
        <v>-0.57129064327485723</v>
      </c>
      <c r="M509" s="2">
        <f t="shared" si="79"/>
        <v>3.1833800000000005</v>
      </c>
    </row>
    <row r="510" spans="1:13">
      <c r="A510">
        <f t="shared" si="80"/>
        <v>1765</v>
      </c>
      <c r="B510" s="9"/>
      <c r="C510" s="1">
        <v>3.4649999999999999</v>
      </c>
      <c r="D510" s="1">
        <f t="shared" si="71"/>
        <v>3.3275857142857146</v>
      </c>
      <c r="E510" s="1">
        <f t="shared" si="72"/>
        <v>3.3673526315789477</v>
      </c>
      <c r="F510" s="1">
        <f t="shared" si="73"/>
        <v>3.3119631578947355</v>
      </c>
      <c r="G510" s="1">
        <f t="shared" si="74"/>
        <v>3.8742695906432769</v>
      </c>
      <c r="H510" s="1">
        <f t="shared" si="75"/>
        <v>0.13741428571428527</v>
      </c>
      <c r="I510" s="1">
        <f t="shared" si="76"/>
        <v>-3.9766917293233117E-2</v>
      </c>
      <c r="J510" s="1">
        <f t="shared" si="77"/>
        <v>5.5389473684212209E-2</v>
      </c>
      <c r="K510" s="1">
        <f t="shared" si="78"/>
        <v>-0.56230643274854142</v>
      </c>
      <c r="M510" s="2">
        <f t="shared" si="79"/>
        <v>3.3477000000000006</v>
      </c>
    </row>
    <row r="511" spans="1:13">
      <c r="A511">
        <f t="shared" si="80"/>
        <v>1766</v>
      </c>
      <c r="B511" s="9"/>
      <c r="C511" s="1">
        <v>3.3761999999999999</v>
      </c>
      <c r="D511" s="1">
        <f t="shared" si="71"/>
        <v>3.3824000000000001</v>
      </c>
      <c r="E511" s="1">
        <f t="shared" si="72"/>
        <v>3.3794947368421062</v>
      </c>
      <c r="F511" s="1">
        <f t="shared" si="73"/>
        <v>3.334043859649122</v>
      </c>
      <c r="G511" s="1">
        <f t="shared" si="74"/>
        <v>3.8810637426900603</v>
      </c>
      <c r="H511" s="1">
        <f t="shared" si="75"/>
        <v>-6.2000000000002053E-3</v>
      </c>
      <c r="I511" s="1">
        <f t="shared" si="76"/>
        <v>2.9052631578938559E-3</v>
      </c>
      <c r="J511" s="1">
        <f t="shared" si="77"/>
        <v>4.545087719298424E-2</v>
      </c>
      <c r="K511" s="1">
        <f t="shared" si="78"/>
        <v>-0.54701988304093829</v>
      </c>
      <c r="M511" s="2">
        <f t="shared" si="79"/>
        <v>3.47986</v>
      </c>
    </row>
    <row r="512" spans="1:13">
      <c r="A512">
        <f t="shared" si="80"/>
        <v>1767</v>
      </c>
      <c r="B512" s="9"/>
      <c r="C512" s="1">
        <v>3.7389000000000001</v>
      </c>
      <c r="D512" s="1">
        <f t="shared" si="71"/>
        <v>3.4377714285714283</v>
      </c>
      <c r="E512" s="1">
        <f t="shared" si="72"/>
        <v>3.3914473684210535</v>
      </c>
      <c r="F512" s="1">
        <f t="shared" si="73"/>
        <v>3.3664859649122798</v>
      </c>
      <c r="G512" s="1">
        <f t="shared" si="74"/>
        <v>3.8891894736842128</v>
      </c>
      <c r="H512" s="1">
        <f t="shared" si="75"/>
        <v>0.30112857142857186</v>
      </c>
      <c r="I512" s="1">
        <f t="shared" si="76"/>
        <v>4.6324060150374713E-2</v>
      </c>
      <c r="J512" s="1">
        <f t="shared" si="77"/>
        <v>2.4961403508773738E-2</v>
      </c>
      <c r="K512" s="1">
        <f t="shared" si="78"/>
        <v>-0.52270350877193295</v>
      </c>
      <c r="M512" s="2">
        <f t="shared" si="79"/>
        <v>3.5036800000000001</v>
      </c>
    </row>
    <row r="513" spans="1:13">
      <c r="A513">
        <f t="shared" si="80"/>
        <v>1768</v>
      </c>
      <c r="B513" s="9"/>
      <c r="C513" s="1">
        <v>3.6372999999999998</v>
      </c>
      <c r="D513" s="1">
        <f t="shared" si="71"/>
        <v>3.498128571428571</v>
      </c>
      <c r="E513" s="1">
        <f t="shared" si="72"/>
        <v>3.4295789473684213</v>
      </c>
      <c r="F513" s="1">
        <f t="shared" si="73"/>
        <v>3.3969912280701755</v>
      </c>
      <c r="G513" s="1">
        <f t="shared" si="74"/>
        <v>3.9011549707602358</v>
      </c>
      <c r="H513" s="1">
        <f t="shared" si="75"/>
        <v>0.13917142857142872</v>
      </c>
      <c r="I513" s="1">
        <f t="shared" si="76"/>
        <v>6.854962406014975E-2</v>
      </c>
      <c r="J513" s="1">
        <f t="shared" si="77"/>
        <v>3.2587719298245776E-2</v>
      </c>
      <c r="K513" s="1">
        <f t="shared" si="78"/>
        <v>-0.50416374269006026</v>
      </c>
      <c r="M513" s="2">
        <f t="shared" si="79"/>
        <v>3.4835000000000003</v>
      </c>
    </row>
    <row r="514" spans="1:13">
      <c r="A514">
        <f t="shared" si="80"/>
        <v>1769</v>
      </c>
      <c r="B514" s="9"/>
      <c r="C514" s="1">
        <v>3.3010000000000002</v>
      </c>
      <c r="D514" s="1">
        <f t="shared" si="71"/>
        <v>3.5644428571428577</v>
      </c>
      <c r="E514" s="1">
        <f t="shared" si="72"/>
        <v>3.4698894736842107</v>
      </c>
      <c r="F514" s="1">
        <f t="shared" si="73"/>
        <v>3.4156017543859645</v>
      </c>
      <c r="G514" s="1">
        <f t="shared" si="74"/>
        <v>3.9159473684210555</v>
      </c>
      <c r="H514" s="1">
        <f t="shared" si="75"/>
        <v>-0.26344285714285753</v>
      </c>
      <c r="I514" s="1">
        <f t="shared" si="76"/>
        <v>9.4553383458646945E-2</v>
      </c>
      <c r="J514" s="1">
        <f t="shared" si="77"/>
        <v>5.4287719298246273E-2</v>
      </c>
      <c r="K514" s="1">
        <f t="shared" si="78"/>
        <v>-0.50034561403509104</v>
      </c>
      <c r="M514" s="2">
        <f t="shared" si="79"/>
        <v>3.5291399999999995</v>
      </c>
    </row>
    <row r="515" spans="1:13">
      <c r="A515">
        <f t="shared" si="80"/>
        <v>1770</v>
      </c>
      <c r="B515" s="9"/>
      <c r="C515" s="1">
        <v>3.3641000000000001</v>
      </c>
      <c r="D515" s="1">
        <f t="shared" si="71"/>
        <v>3.6436857142857142</v>
      </c>
      <c r="E515" s="1">
        <f t="shared" si="72"/>
        <v>3.4995631578947375</v>
      </c>
      <c r="F515" s="1">
        <f t="shared" si="73"/>
        <v>3.4422771929824556</v>
      </c>
      <c r="G515" s="1">
        <f t="shared" si="74"/>
        <v>3.929634502923979</v>
      </c>
      <c r="H515" s="1">
        <f t="shared" si="75"/>
        <v>-0.2795857142857141</v>
      </c>
      <c r="I515" s="1">
        <f t="shared" si="76"/>
        <v>0.14412255639097671</v>
      </c>
      <c r="J515" s="1">
        <f t="shared" si="77"/>
        <v>5.7285964912281884E-2</v>
      </c>
      <c r="K515" s="1">
        <f t="shared" si="78"/>
        <v>-0.48735730994152338</v>
      </c>
      <c r="M515" s="2">
        <f t="shared" si="79"/>
        <v>3.5671999999999997</v>
      </c>
    </row>
    <row r="516" spans="1:13">
      <c r="A516">
        <f t="shared" si="80"/>
        <v>1771</v>
      </c>
      <c r="B516" s="9"/>
      <c r="C516" s="1">
        <v>3.6044</v>
      </c>
      <c r="D516" s="1">
        <f t="shared" si="71"/>
        <v>3.6599285714285714</v>
      </c>
      <c r="E516" s="1">
        <f t="shared" si="72"/>
        <v>3.5351473684210535</v>
      </c>
      <c r="F516" s="1">
        <f t="shared" si="73"/>
        <v>3.482498245614035</v>
      </c>
      <c r="G516" s="1">
        <f t="shared" si="74"/>
        <v>3.9459076023391844</v>
      </c>
      <c r="H516" s="1">
        <f t="shared" si="75"/>
        <v>-5.5528571428571372E-2</v>
      </c>
      <c r="I516" s="1">
        <f t="shared" si="76"/>
        <v>0.12478120300751794</v>
      </c>
      <c r="J516" s="1">
        <f t="shared" si="77"/>
        <v>5.26491228070185E-2</v>
      </c>
      <c r="K516" s="1">
        <f t="shared" si="78"/>
        <v>-0.46340935672514938</v>
      </c>
      <c r="M516" s="2">
        <f t="shared" si="79"/>
        <v>3.6259199999999998</v>
      </c>
    </row>
    <row r="517" spans="1:13">
      <c r="A517">
        <f t="shared" si="80"/>
        <v>1772</v>
      </c>
      <c r="B517" s="9"/>
      <c r="C517" s="1">
        <v>3.9291999999999998</v>
      </c>
      <c r="D517" s="1">
        <f t="shared" si="71"/>
        <v>3.6871285714285711</v>
      </c>
      <c r="E517" s="1">
        <f t="shared" si="72"/>
        <v>3.5787736842105264</v>
      </c>
      <c r="F517" s="1">
        <f t="shared" si="73"/>
        <v>3.5515877192982455</v>
      </c>
      <c r="G517" s="1">
        <f t="shared" si="74"/>
        <v>3.9605900584795348</v>
      </c>
      <c r="H517" s="1">
        <f t="shared" si="75"/>
        <v>0.24207142857142872</v>
      </c>
      <c r="I517" s="1">
        <f t="shared" si="76"/>
        <v>0.10835488721804465</v>
      </c>
      <c r="J517" s="1">
        <f t="shared" si="77"/>
        <v>2.718596491228098E-2</v>
      </c>
      <c r="K517" s="1">
        <f t="shared" si="78"/>
        <v>-0.40900233918128936</v>
      </c>
      <c r="M517" s="2">
        <f t="shared" si="79"/>
        <v>3.73624</v>
      </c>
    </row>
    <row r="518" spans="1:13">
      <c r="A518">
        <f t="shared" si="80"/>
        <v>1773</v>
      </c>
      <c r="B518" s="9"/>
      <c r="C518" s="1">
        <v>3.9309000000000003</v>
      </c>
      <c r="D518" s="1">
        <f t="shared" si="71"/>
        <v>3.725114285714286</v>
      </c>
      <c r="E518" s="1">
        <f t="shared" si="72"/>
        <v>3.6179578947368425</v>
      </c>
      <c r="F518" s="1">
        <f t="shared" si="73"/>
        <v>3.6251789473684211</v>
      </c>
      <c r="G518" s="1">
        <f t="shared" si="74"/>
        <v>3.9729140350877219</v>
      </c>
      <c r="H518" s="1">
        <f t="shared" si="75"/>
        <v>0.20578571428571424</v>
      </c>
      <c r="I518" s="1">
        <f t="shared" si="76"/>
        <v>0.10715639097744356</v>
      </c>
      <c r="J518" s="1">
        <f t="shared" si="77"/>
        <v>-7.2210526315785728E-3</v>
      </c>
      <c r="K518" s="1">
        <f t="shared" si="78"/>
        <v>-0.34773508771930084</v>
      </c>
      <c r="M518" s="2">
        <f t="shared" si="79"/>
        <v>3.8289599999999999</v>
      </c>
    </row>
    <row r="519" spans="1:13">
      <c r="A519">
        <f t="shared" si="80"/>
        <v>1774</v>
      </c>
      <c r="B519" s="9"/>
      <c r="C519" s="1">
        <v>3.8525999999999998</v>
      </c>
      <c r="D519" s="1">
        <f t="shared" si="71"/>
        <v>3.7918142857142856</v>
      </c>
      <c r="E519" s="1">
        <f t="shared" si="72"/>
        <v>3.6444736842105265</v>
      </c>
      <c r="F519" s="1">
        <f t="shared" si="73"/>
        <v>3.6649456140350876</v>
      </c>
      <c r="G519" s="1">
        <f t="shared" si="74"/>
        <v>3.9856719298245631</v>
      </c>
      <c r="H519" s="1">
        <f t="shared" si="75"/>
        <v>6.0785714285714221E-2</v>
      </c>
      <c r="I519" s="1">
        <f t="shared" si="76"/>
        <v>0.14734060150375905</v>
      </c>
      <c r="J519" s="1">
        <f t="shared" si="77"/>
        <v>-2.047192982456103E-2</v>
      </c>
      <c r="K519" s="1">
        <f t="shared" si="78"/>
        <v>-0.32072631578947552</v>
      </c>
      <c r="M519" s="2">
        <f t="shared" si="79"/>
        <v>3.8214599999999996</v>
      </c>
    </row>
    <row r="520" spans="1:13">
      <c r="A520">
        <f t="shared" si="80"/>
        <v>1775</v>
      </c>
      <c r="B520" s="9"/>
      <c r="C520" s="1">
        <v>3.8277000000000001</v>
      </c>
      <c r="D520" s="1">
        <f t="shared" si="71"/>
        <v>3.8077285714285716</v>
      </c>
      <c r="E520" s="1">
        <f t="shared" si="72"/>
        <v>3.6515789473684217</v>
      </c>
      <c r="F520" s="1">
        <f t="shared" si="73"/>
        <v>3.7017438596491226</v>
      </c>
      <c r="G520" s="1">
        <f t="shared" si="74"/>
        <v>3.9994222222222251</v>
      </c>
      <c r="H520" s="1">
        <f t="shared" si="75"/>
        <v>1.9971428571428529E-2</v>
      </c>
      <c r="I520" s="1">
        <f t="shared" si="76"/>
        <v>0.15614962406014987</v>
      </c>
      <c r="J520" s="1">
        <f t="shared" si="77"/>
        <v>-5.0164912280700857E-2</v>
      </c>
      <c r="K520" s="1">
        <f t="shared" si="78"/>
        <v>-0.29767836257310254</v>
      </c>
      <c r="M520" s="2">
        <f t="shared" si="79"/>
        <v>3.8018200000000002</v>
      </c>
    </row>
    <row r="521" spans="1:13">
      <c r="A521">
        <f t="shared" si="80"/>
        <v>1776</v>
      </c>
      <c r="B521" s="9"/>
      <c r="C521" s="1">
        <v>3.5669</v>
      </c>
      <c r="D521" s="1">
        <f t="shared" si="71"/>
        <v>3.7467571428571427</v>
      </c>
      <c r="E521" s="1">
        <f t="shared" si="72"/>
        <v>3.6577842105263159</v>
      </c>
      <c r="F521" s="1">
        <f t="shared" si="73"/>
        <v>3.7451947368421044</v>
      </c>
      <c r="G521" s="1">
        <f t="shared" si="74"/>
        <v>4.0144906432748559</v>
      </c>
      <c r="H521" s="1">
        <f t="shared" si="75"/>
        <v>-0.17985714285714272</v>
      </c>
      <c r="I521" s="1">
        <f t="shared" si="76"/>
        <v>8.8972932330826815E-2</v>
      </c>
      <c r="J521" s="1">
        <f t="shared" si="77"/>
        <v>-8.7410526315788495E-2</v>
      </c>
      <c r="K521" s="1">
        <f t="shared" si="78"/>
        <v>-0.26929590643275159</v>
      </c>
      <c r="M521" s="2">
        <f t="shared" si="79"/>
        <v>3.7587999999999995</v>
      </c>
    </row>
    <row r="522" spans="1:13">
      <c r="A522">
        <f t="shared" si="80"/>
        <v>1777</v>
      </c>
      <c r="B522" s="9"/>
      <c r="C522" s="1">
        <v>3.831</v>
      </c>
      <c r="D522" s="1">
        <f t="shared" ref="D522:D585" si="81">AVERAGE(C519:C525)</f>
        <v>3.6778714285714282</v>
      </c>
      <c r="E522" s="1">
        <f t="shared" ref="E522:E585" si="82">AVERAGE(C513:C531)</f>
        <v>3.6411842105263159</v>
      </c>
      <c r="F522" s="1">
        <f t="shared" ref="F522:F585" si="83">AVERAGE(C494:C550)</f>
        <v>3.8023929824561398</v>
      </c>
      <c r="G522" s="1">
        <f t="shared" ref="G522:G585" si="84">AVERAGE(C437:C607)</f>
        <v>4.0276011695906453</v>
      </c>
      <c r="H522" s="1">
        <f t="shared" ref="H522:H585" si="85">C522-D522</f>
        <v>0.15312857142857172</v>
      </c>
      <c r="I522" s="1">
        <f t="shared" ref="I522:I585" si="86">D522-E522</f>
        <v>3.6687218045112324E-2</v>
      </c>
      <c r="J522" s="1">
        <f t="shared" ref="J522:J585" si="87">E522-F522</f>
        <v>-0.16120877192982386</v>
      </c>
      <c r="K522" s="1">
        <f t="shared" ref="K522:K585" si="88">F522-G522</f>
        <v>-0.22520818713450552</v>
      </c>
      <c r="M522" s="2">
        <f t="shared" si="79"/>
        <v>3.6887599999999998</v>
      </c>
    </row>
    <row r="523" spans="1:13">
      <c r="A523">
        <f t="shared" si="80"/>
        <v>1778</v>
      </c>
      <c r="B523" s="9"/>
      <c r="C523" s="1">
        <v>3.7157999999999998</v>
      </c>
      <c r="D523" s="1">
        <f t="shared" si="81"/>
        <v>3.6626714285714286</v>
      </c>
      <c r="E523" s="1">
        <f t="shared" si="82"/>
        <v>3.6339105263157898</v>
      </c>
      <c r="F523" s="1">
        <f t="shared" si="83"/>
        <v>3.8531508771929821</v>
      </c>
      <c r="G523" s="1">
        <f t="shared" si="84"/>
        <v>4.0369461988304112</v>
      </c>
      <c r="H523" s="1">
        <f t="shared" si="85"/>
        <v>5.3128571428571192E-2</v>
      </c>
      <c r="I523" s="1">
        <f t="shared" si="86"/>
        <v>2.8760902255638765E-2</v>
      </c>
      <c r="J523" s="1">
        <f t="shared" si="87"/>
        <v>-0.21924035087719229</v>
      </c>
      <c r="K523" s="1">
        <f t="shared" si="88"/>
        <v>-0.18379532163742907</v>
      </c>
      <c r="M523" s="2">
        <f t="shared" ref="M523:M586" si="89">AVERAGE(C521:C525)</f>
        <v>3.6129599999999997</v>
      </c>
    </row>
    <row r="524" spans="1:13">
      <c r="A524">
        <f t="shared" si="80"/>
        <v>1779</v>
      </c>
      <c r="B524" s="9"/>
      <c r="C524" s="1">
        <v>3.5024000000000002</v>
      </c>
      <c r="D524" s="1">
        <f t="shared" si="81"/>
        <v>3.6474285714285712</v>
      </c>
      <c r="E524" s="1">
        <f t="shared" si="82"/>
        <v>3.6507052631578945</v>
      </c>
      <c r="F524" s="1">
        <f t="shared" si="83"/>
        <v>3.9003824561403508</v>
      </c>
      <c r="G524" s="1">
        <f t="shared" si="84"/>
        <v>4.0443491228070192</v>
      </c>
      <c r="H524" s="1">
        <f t="shared" si="85"/>
        <v>-0.14502857142857106</v>
      </c>
      <c r="I524" s="1">
        <f t="shared" si="86"/>
        <v>-3.2766917293232112E-3</v>
      </c>
      <c r="J524" s="1">
        <f t="shared" si="87"/>
        <v>-0.24967719298245639</v>
      </c>
      <c r="K524" s="1">
        <f t="shared" si="88"/>
        <v>-0.14396666666666835</v>
      </c>
      <c r="M524" s="2">
        <f t="shared" si="89"/>
        <v>3.6488199999999997</v>
      </c>
    </row>
    <row r="525" spans="1:13">
      <c r="A525">
        <f t="shared" si="80"/>
        <v>1780</v>
      </c>
      <c r="B525" s="9"/>
      <c r="C525" s="1">
        <v>3.4487000000000001</v>
      </c>
      <c r="D525" s="1">
        <f t="shared" si="81"/>
        <v>3.6644000000000001</v>
      </c>
      <c r="E525" s="1">
        <f t="shared" si="82"/>
        <v>3.666831578947368</v>
      </c>
      <c r="F525" s="1">
        <f t="shared" si="83"/>
        <v>3.9513192982456142</v>
      </c>
      <c r="G525" s="1">
        <f t="shared" si="84"/>
        <v>4.0562619883040947</v>
      </c>
      <c r="H525" s="1">
        <f t="shared" si="85"/>
        <v>-0.2157</v>
      </c>
      <c r="I525" s="1">
        <f t="shared" si="86"/>
        <v>-2.4315789473678961E-3</v>
      </c>
      <c r="J525" s="1">
        <f t="shared" si="87"/>
        <v>-0.28448771929824623</v>
      </c>
      <c r="K525" s="1">
        <f t="shared" si="88"/>
        <v>-0.10494269005848045</v>
      </c>
      <c r="M525" s="2">
        <f t="shared" si="89"/>
        <v>3.6268199999999999</v>
      </c>
    </row>
    <row r="526" spans="1:13">
      <c r="A526">
        <f t="shared" si="80"/>
        <v>1781</v>
      </c>
      <c r="B526" s="9"/>
      <c r="C526" s="1">
        <v>3.7462</v>
      </c>
      <c r="D526" s="1">
        <f t="shared" si="81"/>
        <v>3.6314000000000002</v>
      </c>
      <c r="E526" s="1">
        <f t="shared" si="82"/>
        <v>3.6790684210526314</v>
      </c>
      <c r="F526" s="1">
        <f t="shared" si="83"/>
        <v>4.0145403508771924</v>
      </c>
      <c r="G526" s="1">
        <f t="shared" si="84"/>
        <v>4.0679812865497089</v>
      </c>
      <c r="H526" s="1">
        <f t="shared" si="85"/>
        <v>0.11479999999999979</v>
      </c>
      <c r="I526" s="1">
        <f t="shared" si="86"/>
        <v>-4.7668421052631249E-2</v>
      </c>
      <c r="J526" s="1">
        <f t="shared" si="87"/>
        <v>-0.33547192982456098</v>
      </c>
      <c r="K526" s="1">
        <f t="shared" si="88"/>
        <v>-5.344093567251651E-2</v>
      </c>
      <c r="M526" s="2">
        <f t="shared" si="89"/>
        <v>3.6208</v>
      </c>
    </row>
    <row r="527" spans="1:13">
      <c r="A527">
        <f t="shared" si="80"/>
        <v>1782</v>
      </c>
      <c r="B527" s="9"/>
      <c r="C527" s="1">
        <v>3.7210000000000001</v>
      </c>
      <c r="D527" s="1">
        <f t="shared" si="81"/>
        <v>3.5997285714285714</v>
      </c>
      <c r="E527" s="1">
        <f t="shared" si="82"/>
        <v>3.669168421052631</v>
      </c>
      <c r="F527" s="1">
        <f t="shared" si="83"/>
        <v>4.0818824561403515</v>
      </c>
      <c r="G527" s="1">
        <f t="shared" si="84"/>
        <v>4.0821859649122807</v>
      </c>
      <c r="H527" s="1">
        <f t="shared" si="85"/>
        <v>0.1212714285714287</v>
      </c>
      <c r="I527" s="1">
        <f t="shared" si="86"/>
        <v>-6.943984962405958E-2</v>
      </c>
      <c r="J527" s="1">
        <f t="shared" si="87"/>
        <v>-0.41271403508772053</v>
      </c>
      <c r="K527" s="1">
        <f t="shared" si="88"/>
        <v>-3.0350877192919512E-4</v>
      </c>
      <c r="M527" s="2">
        <f t="shared" si="89"/>
        <v>3.6403200000000004</v>
      </c>
    </row>
    <row r="528" spans="1:13">
      <c r="A528">
        <f t="shared" si="80"/>
        <v>1783</v>
      </c>
      <c r="B528" s="9"/>
      <c r="C528" s="1">
        <v>3.6857000000000002</v>
      </c>
      <c r="D528" s="1">
        <f t="shared" si="81"/>
        <v>3.5884571428571435</v>
      </c>
      <c r="E528" s="1">
        <f t="shared" si="82"/>
        <v>3.655463157894737</v>
      </c>
      <c r="F528" s="1">
        <f t="shared" si="83"/>
        <v>4.1531807017543869</v>
      </c>
      <c r="G528" s="1">
        <f t="shared" si="84"/>
        <v>4.0938614035087726</v>
      </c>
      <c r="H528" s="1">
        <f t="shared" si="85"/>
        <v>9.7242857142856742E-2</v>
      </c>
      <c r="I528" s="1">
        <f t="shared" si="86"/>
        <v>-6.7006015037593514E-2</v>
      </c>
      <c r="J528" s="1">
        <f t="shared" si="87"/>
        <v>-0.49771754385964995</v>
      </c>
      <c r="K528" s="1">
        <f t="shared" si="88"/>
        <v>5.9319298245614327E-2</v>
      </c>
      <c r="M528" s="2">
        <f t="shared" si="89"/>
        <v>3.6494</v>
      </c>
    </row>
    <row r="529" spans="1:13">
      <c r="A529">
        <f t="shared" si="80"/>
        <v>1784</v>
      </c>
      <c r="B529" s="9"/>
      <c r="C529" s="1">
        <v>3.6</v>
      </c>
      <c r="D529" s="1">
        <f t="shared" si="81"/>
        <v>3.5956571428571427</v>
      </c>
      <c r="E529" s="1">
        <f t="shared" si="82"/>
        <v>3.6575578947368421</v>
      </c>
      <c r="F529" s="1">
        <f t="shared" si="83"/>
        <v>4.2356421052631585</v>
      </c>
      <c r="G529" s="1">
        <f t="shared" si="84"/>
        <v>4.1038824561403509</v>
      </c>
      <c r="H529" s="1">
        <f t="shared" si="85"/>
        <v>4.3428571428574259E-3</v>
      </c>
      <c r="I529" s="1">
        <f t="shared" si="86"/>
        <v>-6.1900751879699456E-2</v>
      </c>
      <c r="J529" s="1">
        <f t="shared" si="87"/>
        <v>-0.57808421052631642</v>
      </c>
      <c r="K529" s="1">
        <f t="shared" si="88"/>
        <v>0.13175964912280769</v>
      </c>
      <c r="M529" s="2">
        <f t="shared" si="89"/>
        <v>3.5848599999999999</v>
      </c>
    </row>
    <row r="530" spans="1:13">
      <c r="A530">
        <f t="shared" si="80"/>
        <v>1785</v>
      </c>
      <c r="B530" s="9"/>
      <c r="C530" s="1">
        <v>3.4941</v>
      </c>
      <c r="D530" s="1">
        <f t="shared" si="81"/>
        <v>3.5776428571428567</v>
      </c>
      <c r="E530" s="1">
        <f t="shared" si="82"/>
        <v>3.668657894736842</v>
      </c>
      <c r="F530" s="1">
        <f t="shared" si="83"/>
        <v>4.3047771929824572</v>
      </c>
      <c r="G530" s="1">
        <f t="shared" si="84"/>
        <v>4.1163467836257315</v>
      </c>
      <c r="H530" s="1">
        <f t="shared" si="85"/>
        <v>-8.3542857142856697E-2</v>
      </c>
      <c r="I530" s="1">
        <f t="shared" si="86"/>
        <v>-9.1015037593985326E-2</v>
      </c>
      <c r="J530" s="1">
        <f t="shared" si="87"/>
        <v>-0.63611929824561519</v>
      </c>
      <c r="K530" s="1">
        <f t="shared" si="88"/>
        <v>0.18843040935672573</v>
      </c>
      <c r="M530" s="2">
        <f t="shared" si="89"/>
        <v>3.5404800000000001</v>
      </c>
    </row>
    <row r="531" spans="1:13">
      <c r="A531">
        <f t="shared" si="80"/>
        <v>1786</v>
      </c>
      <c r="B531" s="9"/>
      <c r="C531" s="1">
        <v>3.4235000000000002</v>
      </c>
      <c r="D531" s="1">
        <f t="shared" si="81"/>
        <v>3.5704285714285717</v>
      </c>
      <c r="E531" s="1">
        <f t="shared" si="82"/>
        <v>3.7287789473684203</v>
      </c>
      <c r="F531" s="1">
        <f t="shared" si="83"/>
        <v>4.360733333333334</v>
      </c>
      <c r="G531" s="1">
        <f t="shared" si="84"/>
        <v>4.1309432748538022</v>
      </c>
      <c r="H531" s="1">
        <f t="shared" si="85"/>
        <v>-0.14692857142857152</v>
      </c>
      <c r="I531" s="1">
        <f t="shared" si="86"/>
        <v>-0.15835037593984858</v>
      </c>
      <c r="J531" s="1">
        <f t="shared" si="87"/>
        <v>-0.63195438596491371</v>
      </c>
      <c r="K531" s="1">
        <f t="shared" si="88"/>
        <v>0.22979005847953182</v>
      </c>
      <c r="M531" s="2">
        <f t="shared" si="89"/>
        <v>3.5273600000000003</v>
      </c>
    </row>
    <row r="532" spans="1:13">
      <c r="A532">
        <f t="shared" si="80"/>
        <v>1787</v>
      </c>
      <c r="B532" s="9"/>
      <c r="C532" s="1">
        <v>3.4990999999999999</v>
      </c>
      <c r="D532" s="1">
        <f t="shared" si="81"/>
        <v>3.5920285714285716</v>
      </c>
      <c r="E532" s="1">
        <f t="shared" si="82"/>
        <v>3.7874736842105263</v>
      </c>
      <c r="F532" s="1">
        <f t="shared" si="83"/>
        <v>4.4010578947368426</v>
      </c>
      <c r="G532" s="1">
        <f t="shared" si="84"/>
        <v>4.1471567251461998</v>
      </c>
      <c r="H532" s="1">
        <f t="shared" si="85"/>
        <v>-9.2928571428571694E-2</v>
      </c>
      <c r="I532" s="1">
        <f t="shared" si="86"/>
        <v>-0.19544511278195476</v>
      </c>
      <c r="J532" s="1">
        <f t="shared" si="87"/>
        <v>-0.61358421052631629</v>
      </c>
      <c r="K532" s="1">
        <f t="shared" si="88"/>
        <v>0.25390116959064279</v>
      </c>
      <c r="M532" s="2">
        <f t="shared" si="89"/>
        <v>3.5414599999999998</v>
      </c>
    </row>
    <row r="533" spans="1:13">
      <c r="A533">
        <f t="shared" si="80"/>
        <v>1788</v>
      </c>
      <c r="B533" s="9"/>
      <c r="C533" s="1">
        <v>3.6200999999999999</v>
      </c>
      <c r="D533" s="1">
        <f t="shared" si="81"/>
        <v>3.6121857142857143</v>
      </c>
      <c r="E533" s="1">
        <f t="shared" si="82"/>
        <v>3.823036842105263</v>
      </c>
      <c r="F533" s="1">
        <f t="shared" si="83"/>
        <v>4.4562473684210531</v>
      </c>
      <c r="G533" s="1">
        <f t="shared" si="84"/>
        <v>4.1638923976608186</v>
      </c>
      <c r="H533" s="1">
        <f t="shared" si="85"/>
        <v>7.9142857142855405E-3</v>
      </c>
      <c r="I533" s="1">
        <f t="shared" si="86"/>
        <v>-0.21085112781954862</v>
      </c>
      <c r="J533" s="1">
        <f t="shared" si="87"/>
        <v>-0.63321052631579011</v>
      </c>
      <c r="K533" s="1">
        <f t="shared" si="88"/>
        <v>0.29235497076023442</v>
      </c>
      <c r="M533" s="2">
        <f t="shared" si="89"/>
        <v>3.61002</v>
      </c>
    </row>
    <row r="534" spans="1:13">
      <c r="A534">
        <f t="shared" si="80"/>
        <v>1789</v>
      </c>
      <c r="B534" s="9"/>
      <c r="C534" s="1">
        <v>3.6705000000000001</v>
      </c>
      <c r="D534" s="1">
        <f t="shared" si="81"/>
        <v>3.6373857142857142</v>
      </c>
      <c r="E534" s="1">
        <f t="shared" si="82"/>
        <v>3.8716894736842105</v>
      </c>
      <c r="F534" s="1">
        <f t="shared" si="83"/>
        <v>4.5172087719298251</v>
      </c>
      <c r="G534" s="1">
        <f t="shared" si="84"/>
        <v>4.177486549707603</v>
      </c>
      <c r="H534" s="1">
        <f t="shared" si="85"/>
        <v>3.3114285714285874E-2</v>
      </c>
      <c r="I534" s="1">
        <f t="shared" si="86"/>
        <v>-0.23430375939849624</v>
      </c>
      <c r="J534" s="1">
        <f t="shared" si="87"/>
        <v>-0.6455192982456146</v>
      </c>
      <c r="K534" s="1">
        <f t="shared" si="88"/>
        <v>0.33972222222222204</v>
      </c>
      <c r="M534" s="2">
        <f t="shared" si="89"/>
        <v>3.67354</v>
      </c>
    </row>
    <row r="535" spans="1:13">
      <c r="A535">
        <f t="shared" si="80"/>
        <v>1790</v>
      </c>
      <c r="B535" s="9"/>
      <c r="C535" s="1">
        <v>3.8369</v>
      </c>
      <c r="D535" s="1">
        <f t="shared" si="81"/>
        <v>3.7043714285714282</v>
      </c>
      <c r="E535" s="1">
        <f t="shared" si="82"/>
        <v>3.9544842105263158</v>
      </c>
      <c r="F535" s="1">
        <f t="shared" si="83"/>
        <v>4.5734754385964917</v>
      </c>
      <c r="G535" s="1">
        <f t="shared" si="84"/>
        <v>4.1920824561403514</v>
      </c>
      <c r="H535" s="1">
        <f t="shared" si="85"/>
        <v>0.13252857142857177</v>
      </c>
      <c r="I535" s="1">
        <f t="shared" si="86"/>
        <v>-0.25011278195488762</v>
      </c>
      <c r="J535" s="1">
        <f t="shared" si="87"/>
        <v>-0.61899122807017593</v>
      </c>
      <c r="K535" s="1">
        <f t="shared" si="88"/>
        <v>0.38139298245614039</v>
      </c>
      <c r="M535" s="2">
        <f t="shared" si="89"/>
        <v>3.7078199999999994</v>
      </c>
    </row>
    <row r="536" spans="1:13">
      <c r="A536">
        <f t="shared" si="80"/>
        <v>1791</v>
      </c>
      <c r="B536" s="9"/>
      <c r="C536" s="1">
        <v>3.7410999999999999</v>
      </c>
      <c r="D536" s="1">
        <f t="shared" si="81"/>
        <v>3.7814428571428569</v>
      </c>
      <c r="E536" s="1">
        <f t="shared" si="82"/>
        <v>4.1057421052631575</v>
      </c>
      <c r="F536" s="1">
        <f t="shared" si="83"/>
        <v>4.6226912280701757</v>
      </c>
      <c r="G536" s="1">
        <f t="shared" si="84"/>
        <v>4.2073654970760233</v>
      </c>
      <c r="H536" s="1">
        <f t="shared" si="85"/>
        <v>-4.0342857142857014E-2</v>
      </c>
      <c r="I536" s="1">
        <f t="shared" si="86"/>
        <v>-0.32429924812030064</v>
      </c>
      <c r="J536" s="1">
        <f t="shared" si="87"/>
        <v>-0.51694912280701821</v>
      </c>
      <c r="K536" s="1">
        <f t="shared" si="88"/>
        <v>0.41532573099415249</v>
      </c>
      <c r="M536" s="2">
        <f t="shared" si="89"/>
        <v>3.7622799999999996</v>
      </c>
    </row>
    <row r="537" spans="1:13">
      <c r="A537">
        <f t="shared" si="80"/>
        <v>1792</v>
      </c>
      <c r="B537" s="9"/>
      <c r="C537" s="1">
        <v>3.6705000000000001</v>
      </c>
      <c r="D537" s="1">
        <f t="shared" si="81"/>
        <v>3.9370285714285709</v>
      </c>
      <c r="E537" s="1">
        <f t="shared" si="82"/>
        <v>4.2721263157894738</v>
      </c>
      <c r="F537" s="1">
        <f t="shared" si="83"/>
        <v>4.6665350877192981</v>
      </c>
      <c r="G537" s="1">
        <f t="shared" si="84"/>
        <v>4.2227807017543864</v>
      </c>
      <c r="H537" s="1">
        <f t="shared" si="85"/>
        <v>-0.26652857142857078</v>
      </c>
      <c r="I537" s="1">
        <f t="shared" si="86"/>
        <v>-0.33509774436090289</v>
      </c>
      <c r="J537" s="1">
        <f t="shared" si="87"/>
        <v>-0.39440877192982438</v>
      </c>
      <c r="K537" s="1">
        <f t="shared" si="88"/>
        <v>0.44375438596491179</v>
      </c>
      <c r="M537" s="2">
        <f t="shared" si="89"/>
        <v>3.8359000000000001</v>
      </c>
    </row>
    <row r="538" spans="1:13">
      <c r="A538">
        <f t="shared" si="80"/>
        <v>1793</v>
      </c>
      <c r="B538" s="9"/>
      <c r="C538" s="1">
        <v>3.8924000000000003</v>
      </c>
      <c r="D538" s="1">
        <f t="shared" si="81"/>
        <v>4.1192714285714285</v>
      </c>
      <c r="E538" s="1">
        <f t="shared" si="82"/>
        <v>4.3509368421052628</v>
      </c>
      <c r="F538" s="1">
        <f t="shared" si="83"/>
        <v>4.7004052631578954</v>
      </c>
      <c r="G538" s="1">
        <f t="shared" si="84"/>
        <v>4.2365602339181292</v>
      </c>
      <c r="H538" s="1">
        <f t="shared" si="85"/>
        <v>-0.22687142857142817</v>
      </c>
      <c r="I538" s="1">
        <f t="shared" si="86"/>
        <v>-0.2316654135338343</v>
      </c>
      <c r="J538" s="1">
        <f t="shared" si="87"/>
        <v>-0.34946842105263265</v>
      </c>
      <c r="K538" s="1">
        <f t="shared" si="88"/>
        <v>0.46384502923976623</v>
      </c>
      <c r="M538" s="2">
        <f t="shared" si="89"/>
        <v>4.0103600000000004</v>
      </c>
    </row>
    <row r="539" spans="1:13">
      <c r="A539">
        <f t="shared" si="80"/>
        <v>1794</v>
      </c>
      <c r="B539" s="9"/>
      <c r="C539" s="1">
        <v>4.0385999999999997</v>
      </c>
      <c r="D539" s="1">
        <f t="shared" si="81"/>
        <v>4.1985000000000001</v>
      </c>
      <c r="E539" s="1">
        <f t="shared" si="82"/>
        <v>4.4254999999999995</v>
      </c>
      <c r="F539" s="1">
        <f t="shared" si="83"/>
        <v>4.7227631578947369</v>
      </c>
      <c r="G539" s="1">
        <f t="shared" si="84"/>
        <v>4.2455263157894736</v>
      </c>
      <c r="H539" s="1">
        <f t="shared" si="85"/>
        <v>-0.15990000000000038</v>
      </c>
      <c r="I539" s="1">
        <f t="shared" si="86"/>
        <v>-0.22699999999999942</v>
      </c>
      <c r="J539" s="1">
        <f t="shared" si="87"/>
        <v>-0.29726315789473734</v>
      </c>
      <c r="K539" s="1">
        <f t="shared" si="88"/>
        <v>0.47723684210526329</v>
      </c>
      <c r="M539" s="2">
        <f t="shared" si="89"/>
        <v>4.2513800000000002</v>
      </c>
    </row>
    <row r="540" spans="1:13">
      <c r="A540">
        <f t="shared" si="80"/>
        <v>1795</v>
      </c>
      <c r="B540" s="9"/>
      <c r="C540" s="1">
        <v>4.7092000000000001</v>
      </c>
      <c r="D540" s="1">
        <f t="shared" si="81"/>
        <v>4.2964571428571432</v>
      </c>
      <c r="E540" s="1">
        <f t="shared" si="82"/>
        <v>4.5242157894736836</v>
      </c>
      <c r="F540" s="1">
        <f t="shared" si="83"/>
        <v>4.7482719298245613</v>
      </c>
      <c r="G540" s="1">
        <f t="shared" si="84"/>
        <v>4.2525467836257311</v>
      </c>
      <c r="H540" s="1">
        <f t="shared" si="85"/>
        <v>0.41274285714285686</v>
      </c>
      <c r="I540" s="1">
        <f t="shared" si="86"/>
        <v>-0.22775864661654044</v>
      </c>
      <c r="J540" s="1">
        <f t="shared" si="87"/>
        <v>-0.22405614035087762</v>
      </c>
      <c r="K540" s="1">
        <f t="shared" si="88"/>
        <v>0.49572514619883012</v>
      </c>
      <c r="M540" s="2">
        <f t="shared" si="89"/>
        <v>4.3955800000000007</v>
      </c>
    </row>
    <row r="541" spans="1:13">
      <c r="A541">
        <f t="shared" si="80"/>
        <v>1796</v>
      </c>
      <c r="B541" s="9"/>
      <c r="C541" s="1">
        <v>4.9462000000000002</v>
      </c>
      <c r="D541" s="1">
        <f t="shared" si="81"/>
        <v>4.4895000000000005</v>
      </c>
      <c r="E541" s="1">
        <f t="shared" si="82"/>
        <v>4.6693684210526305</v>
      </c>
      <c r="F541" s="1">
        <f t="shared" si="83"/>
        <v>4.7713982456140345</v>
      </c>
      <c r="G541" s="1">
        <f t="shared" si="84"/>
        <v>4.2621742690058495</v>
      </c>
      <c r="H541" s="1">
        <f t="shared" si="85"/>
        <v>0.45669999999999966</v>
      </c>
      <c r="I541" s="1">
        <f t="shared" si="86"/>
        <v>-0.17986842105263001</v>
      </c>
      <c r="J541" s="1">
        <f t="shared" si="87"/>
        <v>-0.10202982456140397</v>
      </c>
      <c r="K541" s="1">
        <f t="shared" si="88"/>
        <v>0.50922397660818497</v>
      </c>
      <c r="M541" s="2">
        <f t="shared" si="89"/>
        <v>4.5024600000000001</v>
      </c>
    </row>
    <row r="542" spans="1:13">
      <c r="A542">
        <f t="shared" si="80"/>
        <v>1797</v>
      </c>
      <c r="B542" s="9"/>
      <c r="C542" s="1">
        <v>4.3914999999999997</v>
      </c>
      <c r="D542" s="1">
        <f t="shared" si="81"/>
        <v>4.8791714285714276</v>
      </c>
      <c r="E542" s="1">
        <f t="shared" si="82"/>
        <v>4.7898473684210527</v>
      </c>
      <c r="F542" s="1">
        <f t="shared" si="83"/>
        <v>4.8009070175438584</v>
      </c>
      <c r="G542" s="1">
        <f t="shared" si="84"/>
        <v>4.2726508771929836</v>
      </c>
      <c r="H542" s="1">
        <f t="shared" si="85"/>
        <v>-0.48767142857142787</v>
      </c>
      <c r="I542" s="1">
        <f t="shared" si="86"/>
        <v>8.9324060150374862E-2</v>
      </c>
      <c r="J542" s="1">
        <f t="shared" si="87"/>
        <v>-1.1059649122805659E-2</v>
      </c>
      <c r="K542" s="1">
        <f t="shared" si="88"/>
        <v>0.52825614035087476</v>
      </c>
      <c r="M542" s="2">
        <f t="shared" si="89"/>
        <v>4.6990999999999996</v>
      </c>
    </row>
    <row r="543" spans="1:13">
      <c r="A543">
        <f t="shared" si="80"/>
        <v>1798</v>
      </c>
      <c r="B543" s="9"/>
      <c r="C543" s="1">
        <v>4.4268000000000001</v>
      </c>
      <c r="D543" s="1">
        <f t="shared" si="81"/>
        <v>5.2854142857142863</v>
      </c>
      <c r="E543" s="1">
        <f t="shared" si="82"/>
        <v>4.8901578947368414</v>
      </c>
      <c r="F543" s="1">
        <f t="shared" si="83"/>
        <v>4.8300350877192972</v>
      </c>
      <c r="G543" s="1">
        <f t="shared" si="84"/>
        <v>4.2838725146198842</v>
      </c>
      <c r="H543" s="1">
        <f t="shared" si="85"/>
        <v>-0.85861428571428622</v>
      </c>
      <c r="I543" s="1">
        <f t="shared" si="86"/>
        <v>0.39525639097744492</v>
      </c>
      <c r="J543" s="1">
        <f t="shared" si="87"/>
        <v>6.0122807017544133E-2</v>
      </c>
      <c r="K543" s="1">
        <f t="shared" si="88"/>
        <v>0.54616257309941307</v>
      </c>
      <c r="M543" s="2">
        <f t="shared" si="89"/>
        <v>5.0812800000000005</v>
      </c>
    </row>
    <row r="544" spans="1:13">
      <c r="A544">
        <f t="shared" si="80"/>
        <v>1799</v>
      </c>
      <c r="B544" s="9"/>
      <c r="C544" s="1">
        <v>5.0217999999999998</v>
      </c>
      <c r="D544" s="1">
        <f t="shared" si="81"/>
        <v>5.3531142857142857</v>
      </c>
      <c r="E544" s="1">
        <f t="shared" si="82"/>
        <v>5.0058578947368417</v>
      </c>
      <c r="F544" s="1">
        <f t="shared" si="83"/>
        <v>4.8564631578947361</v>
      </c>
      <c r="G544" s="1">
        <f t="shared" si="84"/>
        <v>4.2933052631578956</v>
      </c>
      <c r="H544" s="1">
        <f t="shared" si="85"/>
        <v>-0.33131428571428589</v>
      </c>
      <c r="I544" s="1">
        <f t="shared" si="86"/>
        <v>0.34725639097744398</v>
      </c>
      <c r="J544" s="1">
        <f t="shared" si="87"/>
        <v>0.14939473684210558</v>
      </c>
      <c r="K544" s="1">
        <f t="shared" si="88"/>
        <v>0.56315789473684053</v>
      </c>
      <c r="M544" s="2">
        <f t="shared" si="89"/>
        <v>5.4685000000000006</v>
      </c>
    </row>
    <row r="545" spans="1:13">
      <c r="A545">
        <f t="shared" si="80"/>
        <v>1800</v>
      </c>
      <c r="B545" s="9"/>
      <c r="C545" s="1">
        <v>6.6200999999999999</v>
      </c>
      <c r="D545" s="1">
        <f t="shared" si="81"/>
        <v>5.3631857142857138</v>
      </c>
      <c r="E545" s="1">
        <f t="shared" si="82"/>
        <v>5.1518105263157885</v>
      </c>
      <c r="F545" s="1">
        <f t="shared" si="83"/>
        <v>4.8783228070175424</v>
      </c>
      <c r="G545" s="1">
        <f t="shared" si="84"/>
        <v>4.3035040935672528</v>
      </c>
      <c r="H545" s="1">
        <f t="shared" si="85"/>
        <v>1.2569142857142861</v>
      </c>
      <c r="I545" s="1">
        <f t="shared" si="86"/>
        <v>0.21137518796992527</v>
      </c>
      <c r="J545" s="1">
        <f t="shared" si="87"/>
        <v>0.27348771929824611</v>
      </c>
      <c r="K545" s="1">
        <f t="shared" si="88"/>
        <v>0.57481871345028956</v>
      </c>
      <c r="M545" s="2">
        <f t="shared" si="89"/>
        <v>5.6268200000000004</v>
      </c>
    </row>
    <row r="546" spans="1:13">
      <c r="A546">
        <f t="shared" si="80"/>
        <v>1801</v>
      </c>
      <c r="B546" s="9"/>
      <c r="C546" s="1">
        <v>6.8822999999999999</v>
      </c>
      <c r="D546" s="1">
        <f t="shared" si="81"/>
        <v>5.5029285714285718</v>
      </c>
      <c r="E546" s="1">
        <f t="shared" si="82"/>
        <v>5.3128894736842103</v>
      </c>
      <c r="F546" s="1">
        <f t="shared" si="83"/>
        <v>4.898463157894736</v>
      </c>
      <c r="G546" s="1">
        <f t="shared" si="84"/>
        <v>4.3125257309941532</v>
      </c>
      <c r="H546" s="1">
        <f t="shared" si="85"/>
        <v>1.379371428571428</v>
      </c>
      <c r="I546" s="1">
        <f t="shared" si="86"/>
        <v>0.19003909774436156</v>
      </c>
      <c r="J546" s="1">
        <f t="shared" si="87"/>
        <v>0.41442631578947431</v>
      </c>
      <c r="K546" s="1">
        <f t="shared" si="88"/>
        <v>0.58593742690058281</v>
      </c>
      <c r="M546" s="2">
        <f t="shared" si="89"/>
        <v>5.7447999999999997</v>
      </c>
    </row>
    <row r="547" spans="1:13">
      <c r="A547">
        <f t="shared" si="80"/>
        <v>1802</v>
      </c>
      <c r="B547" s="9"/>
      <c r="C547" s="1">
        <v>5.1830999999999996</v>
      </c>
      <c r="D547" s="1">
        <f t="shared" si="81"/>
        <v>5.7535857142857134</v>
      </c>
      <c r="E547" s="1">
        <f t="shared" si="82"/>
        <v>5.4821947368421045</v>
      </c>
      <c r="F547" s="1">
        <f t="shared" si="83"/>
        <v>4.9159210526315773</v>
      </c>
      <c r="G547" s="1">
        <f t="shared" si="84"/>
        <v>4.3211602339181292</v>
      </c>
      <c r="H547" s="1">
        <f t="shared" si="85"/>
        <v>-0.57048571428571382</v>
      </c>
      <c r="I547" s="1">
        <f t="shared" si="86"/>
        <v>0.27139097744360896</v>
      </c>
      <c r="J547" s="1">
        <f t="shared" si="87"/>
        <v>0.56627368421052715</v>
      </c>
      <c r="K547" s="1">
        <f t="shared" si="88"/>
        <v>0.5947608187134481</v>
      </c>
      <c r="M547" s="2">
        <f t="shared" si="89"/>
        <v>5.8143799999999999</v>
      </c>
    </row>
    <row r="548" spans="1:13">
      <c r="A548">
        <f t="shared" si="80"/>
        <v>1803</v>
      </c>
      <c r="B548" s="9"/>
      <c r="C548" s="1">
        <v>5.0167000000000002</v>
      </c>
      <c r="D548" s="1">
        <f t="shared" si="81"/>
        <v>5.8630714285714287</v>
      </c>
      <c r="E548" s="1">
        <f t="shared" si="82"/>
        <v>5.6820157894736845</v>
      </c>
      <c r="F548" s="1">
        <f t="shared" si="83"/>
        <v>4.9357245614035072</v>
      </c>
      <c r="G548" s="1">
        <f t="shared" si="84"/>
        <v>4.3307169590643291</v>
      </c>
      <c r="H548" s="1">
        <f t="shared" si="85"/>
        <v>-0.84637142857142855</v>
      </c>
      <c r="I548" s="1">
        <f t="shared" si="86"/>
        <v>0.18105563909774425</v>
      </c>
      <c r="J548" s="1">
        <f t="shared" si="87"/>
        <v>0.74629122807017723</v>
      </c>
      <c r="K548" s="1">
        <f t="shared" si="88"/>
        <v>0.60500760233917816</v>
      </c>
      <c r="M548" s="2">
        <f t="shared" si="89"/>
        <v>5.7266399999999997</v>
      </c>
    </row>
    <row r="549" spans="1:13">
      <c r="A549">
        <f t="shared" si="80"/>
        <v>1804</v>
      </c>
      <c r="B549" s="9"/>
      <c r="C549" s="1">
        <v>5.3696999999999999</v>
      </c>
      <c r="D549" s="1">
        <f t="shared" si="81"/>
        <v>5.7067714285714288</v>
      </c>
      <c r="E549" s="1">
        <f t="shared" si="82"/>
        <v>5.8661789473684216</v>
      </c>
      <c r="F549" s="1">
        <f t="shared" si="83"/>
        <v>4.9522508771929816</v>
      </c>
      <c r="G549" s="1">
        <f t="shared" si="84"/>
        <v>4.341327485380118</v>
      </c>
      <c r="H549" s="1">
        <f t="shared" si="85"/>
        <v>-0.33707142857142891</v>
      </c>
      <c r="I549" s="1">
        <f t="shared" si="86"/>
        <v>-0.15940751879699278</v>
      </c>
      <c r="J549" s="1">
        <f t="shared" si="87"/>
        <v>0.91392807017543998</v>
      </c>
      <c r="K549" s="1">
        <f t="shared" si="88"/>
        <v>0.61092339181286359</v>
      </c>
      <c r="M549" s="2">
        <f t="shared" si="89"/>
        <v>5.5078200000000006</v>
      </c>
    </row>
    <row r="550" spans="1:13">
      <c r="A550">
        <f t="shared" si="80"/>
        <v>1805</v>
      </c>
      <c r="B550" s="9"/>
      <c r="C550" s="1">
        <v>6.1814</v>
      </c>
      <c r="D550" s="1">
        <f t="shared" si="81"/>
        <v>5.5619857142857141</v>
      </c>
      <c r="E550" s="1">
        <f t="shared" si="82"/>
        <v>5.9619736842105269</v>
      </c>
      <c r="F550" s="1">
        <f t="shared" si="83"/>
        <v>4.9706105263157889</v>
      </c>
      <c r="G550" s="1">
        <f t="shared" si="84"/>
        <v>4.3511871345029247</v>
      </c>
      <c r="H550" s="1">
        <f t="shared" si="85"/>
        <v>0.61941428571428592</v>
      </c>
      <c r="I550" s="1">
        <f t="shared" si="86"/>
        <v>-0.39998796992481278</v>
      </c>
      <c r="J550" s="1">
        <f t="shared" si="87"/>
        <v>0.99136315789473795</v>
      </c>
      <c r="K550" s="1">
        <f t="shared" si="88"/>
        <v>0.61942339181286421</v>
      </c>
      <c r="M550" s="2">
        <f t="shared" si="89"/>
        <v>5.5763999999999996</v>
      </c>
    </row>
    <row r="551" spans="1:13">
      <c r="A551">
        <f t="shared" si="80"/>
        <v>1806</v>
      </c>
      <c r="B551" s="9"/>
      <c r="C551" s="1">
        <v>5.7881999999999998</v>
      </c>
      <c r="D551" s="1">
        <f t="shared" si="81"/>
        <v>5.7658285714285711</v>
      </c>
      <c r="E551" s="1">
        <f t="shared" si="82"/>
        <v>5.9861210526315789</v>
      </c>
      <c r="F551" s="1">
        <f t="shared" si="83"/>
        <v>4.9825666666666661</v>
      </c>
      <c r="G551" s="1">
        <f t="shared" si="84"/>
        <v>4.3610380116959071</v>
      </c>
      <c r="H551" s="1">
        <f t="shared" si="85"/>
        <v>2.2371428571428709E-2</v>
      </c>
      <c r="I551" s="1">
        <f t="shared" si="86"/>
        <v>-0.22029248120300782</v>
      </c>
      <c r="J551" s="1">
        <f t="shared" si="87"/>
        <v>1.0035543859649128</v>
      </c>
      <c r="K551" s="1">
        <f t="shared" si="88"/>
        <v>0.62152865497075904</v>
      </c>
      <c r="M551" s="2">
        <f t="shared" si="89"/>
        <v>5.7468200000000005</v>
      </c>
    </row>
    <row r="552" spans="1:13">
      <c r="A552">
        <f t="shared" si="80"/>
        <v>1807</v>
      </c>
      <c r="B552" s="9"/>
      <c r="C552" s="1">
        <v>5.5259999999999998</v>
      </c>
      <c r="D552" s="1">
        <f t="shared" si="81"/>
        <v>6.0208142857142866</v>
      </c>
      <c r="E552" s="1">
        <f t="shared" si="82"/>
        <v>6.0758157894736851</v>
      </c>
      <c r="F552" s="1">
        <f t="shared" si="83"/>
        <v>4.9922982456140348</v>
      </c>
      <c r="G552" s="1">
        <f t="shared" si="84"/>
        <v>4.3714982456140357</v>
      </c>
      <c r="H552" s="1">
        <f t="shared" si="85"/>
        <v>-0.49481428571428676</v>
      </c>
      <c r="I552" s="1">
        <f t="shared" si="86"/>
        <v>-5.5001503759398496E-2</v>
      </c>
      <c r="J552" s="1">
        <f t="shared" si="87"/>
        <v>1.0835175438596503</v>
      </c>
      <c r="K552" s="1">
        <f t="shared" si="88"/>
        <v>0.62079999999999913</v>
      </c>
      <c r="M552" s="2">
        <f t="shared" si="89"/>
        <v>5.9948800000000002</v>
      </c>
    </row>
    <row r="553" spans="1:13">
      <c r="A553">
        <f t="shared" si="80"/>
        <v>1808</v>
      </c>
      <c r="B553" s="9"/>
      <c r="C553" s="1">
        <v>5.8688000000000002</v>
      </c>
      <c r="D553" s="1">
        <f t="shared" si="81"/>
        <v>6.2376142857142849</v>
      </c>
      <c r="E553" s="1">
        <f t="shared" si="82"/>
        <v>6.1803736842105259</v>
      </c>
      <c r="F553" s="1">
        <f t="shared" si="83"/>
        <v>5.0113473684210543</v>
      </c>
      <c r="G553" s="1">
        <f t="shared" si="84"/>
        <v>4.3811649122807026</v>
      </c>
      <c r="H553" s="1">
        <f t="shared" si="85"/>
        <v>-0.36881428571428465</v>
      </c>
      <c r="I553" s="1">
        <f t="shared" si="86"/>
        <v>5.7240601503758981E-2</v>
      </c>
      <c r="J553" s="1">
        <f t="shared" si="87"/>
        <v>1.1690263157894716</v>
      </c>
      <c r="K553" s="1">
        <f t="shared" si="88"/>
        <v>0.63018245614035173</v>
      </c>
      <c r="M553" s="2">
        <f t="shared" si="89"/>
        <v>6.1189200000000001</v>
      </c>
    </row>
    <row r="554" spans="1:13">
      <c r="A554">
        <f t="shared" si="80"/>
        <v>1809</v>
      </c>
      <c r="B554" s="9"/>
      <c r="C554" s="1">
        <v>6.61</v>
      </c>
      <c r="D554" s="1">
        <f t="shared" si="81"/>
        <v>6.4529857142857141</v>
      </c>
      <c r="E554" s="1">
        <f t="shared" si="82"/>
        <v>6.2307947368421042</v>
      </c>
      <c r="F554" s="1">
        <f t="shared" si="83"/>
        <v>5.0361140350877189</v>
      </c>
      <c r="G554" s="1">
        <f t="shared" si="84"/>
        <v>4.38996783625731</v>
      </c>
      <c r="H554" s="1">
        <f t="shared" si="85"/>
        <v>0.15701428571428622</v>
      </c>
      <c r="I554" s="1">
        <f t="shared" si="86"/>
        <v>0.22219097744360994</v>
      </c>
      <c r="J554" s="1">
        <f t="shared" si="87"/>
        <v>1.1946807017543852</v>
      </c>
      <c r="K554" s="1">
        <f t="shared" si="88"/>
        <v>0.64614619883040891</v>
      </c>
      <c r="M554" s="2">
        <f t="shared" si="89"/>
        <v>6.3387399999999996</v>
      </c>
    </row>
    <row r="555" spans="1:13">
      <c r="A555">
        <f t="shared" si="80"/>
        <v>1810</v>
      </c>
      <c r="B555" s="9"/>
      <c r="C555" s="1">
        <v>6.8016000000000005</v>
      </c>
      <c r="D555" s="1">
        <f t="shared" si="81"/>
        <v>6.7029142857142858</v>
      </c>
      <c r="E555" s="1">
        <f t="shared" si="82"/>
        <v>6.1835578947368424</v>
      </c>
      <c r="F555" s="1">
        <f t="shared" si="83"/>
        <v>5.0577842105263171</v>
      </c>
      <c r="G555" s="1">
        <f t="shared" si="84"/>
        <v>4.3975760233918129</v>
      </c>
      <c r="H555" s="1">
        <f t="shared" si="85"/>
        <v>9.868571428571471E-2</v>
      </c>
      <c r="I555" s="1">
        <f t="shared" si="86"/>
        <v>0.51935639097744346</v>
      </c>
      <c r="J555" s="1">
        <f t="shared" si="87"/>
        <v>1.1257736842105253</v>
      </c>
      <c r="K555" s="1">
        <f t="shared" si="88"/>
        <v>0.66020818713450424</v>
      </c>
      <c r="M555" s="2">
        <f t="shared" si="89"/>
        <v>6.7713400000000004</v>
      </c>
    </row>
    <row r="556" spans="1:13">
      <c r="A556">
        <f t="shared" si="80"/>
        <v>1811</v>
      </c>
      <c r="B556" s="9"/>
      <c r="C556" s="1">
        <v>6.8872999999999998</v>
      </c>
      <c r="D556" s="1">
        <f t="shared" si="81"/>
        <v>6.8462428571428573</v>
      </c>
      <c r="E556" s="1">
        <f t="shared" si="82"/>
        <v>6.1095210526315782</v>
      </c>
      <c r="F556" s="1">
        <f t="shared" si="83"/>
        <v>5.0862666666666669</v>
      </c>
      <c r="G556" s="1">
        <f t="shared" si="84"/>
        <v>4.4042116959064339</v>
      </c>
      <c r="H556" s="1">
        <f t="shared" si="85"/>
        <v>4.1057142857142459E-2</v>
      </c>
      <c r="I556" s="1">
        <f t="shared" si="86"/>
        <v>0.73672180451127911</v>
      </c>
      <c r="J556" s="1">
        <f t="shared" si="87"/>
        <v>1.0232543859649113</v>
      </c>
      <c r="K556" s="1">
        <f t="shared" si="88"/>
        <v>0.68205497076023303</v>
      </c>
      <c r="M556" s="2">
        <f t="shared" si="89"/>
        <v>7.1051199999999994</v>
      </c>
    </row>
    <row r="557" spans="1:13">
      <c r="A557">
        <f t="shared" si="80"/>
        <v>1812</v>
      </c>
      <c r="B557" s="9"/>
      <c r="C557" s="1">
        <v>7.6890000000000001</v>
      </c>
      <c r="D557" s="1">
        <f t="shared" si="81"/>
        <v>6.7799857142857141</v>
      </c>
      <c r="E557" s="1">
        <f t="shared" si="82"/>
        <v>6.1058052631578938</v>
      </c>
      <c r="F557" s="1">
        <f t="shared" si="83"/>
        <v>5.1144842105263164</v>
      </c>
      <c r="G557" s="1">
        <f t="shared" si="84"/>
        <v>4.4125608187134508</v>
      </c>
      <c r="H557" s="1">
        <f t="shared" si="85"/>
        <v>0.909014285714286</v>
      </c>
      <c r="I557" s="1">
        <f t="shared" si="86"/>
        <v>0.67418045112782021</v>
      </c>
      <c r="J557" s="1">
        <f t="shared" si="87"/>
        <v>0.99132105263157744</v>
      </c>
      <c r="K557" s="1">
        <f t="shared" si="88"/>
        <v>0.70192339181286556</v>
      </c>
      <c r="M557" s="2">
        <f t="shared" si="89"/>
        <v>7.0889800000000012</v>
      </c>
    </row>
    <row r="558" spans="1:13">
      <c r="A558">
        <f t="shared" si="80"/>
        <v>1813</v>
      </c>
      <c r="B558" s="9"/>
      <c r="C558" s="1">
        <v>7.5377000000000001</v>
      </c>
      <c r="D558" s="1">
        <f t="shared" si="81"/>
        <v>6.7065142857142863</v>
      </c>
      <c r="E558" s="1">
        <f t="shared" si="82"/>
        <v>6.0912105263157885</v>
      </c>
      <c r="F558" s="1">
        <f t="shared" si="83"/>
        <v>5.1417280701754393</v>
      </c>
      <c r="G558" s="1">
        <f t="shared" si="84"/>
        <v>4.4193730994152052</v>
      </c>
      <c r="H558" s="1">
        <f t="shared" si="85"/>
        <v>0.83118571428571375</v>
      </c>
      <c r="I558" s="1">
        <f t="shared" si="86"/>
        <v>0.6153037593984978</v>
      </c>
      <c r="J558" s="1">
        <f t="shared" si="87"/>
        <v>0.94948245614034921</v>
      </c>
      <c r="K558" s="1">
        <f t="shared" si="88"/>
        <v>0.72235497076023414</v>
      </c>
      <c r="M558" s="2">
        <f t="shared" si="89"/>
        <v>6.8096599999999992</v>
      </c>
    </row>
    <row r="559" spans="1:13">
      <c r="A559">
        <f t="shared" si="80"/>
        <v>1814</v>
      </c>
      <c r="B559" s="9"/>
      <c r="C559" s="1">
        <v>6.5293000000000001</v>
      </c>
      <c r="D559" s="1">
        <f t="shared" si="81"/>
        <v>6.6510571428571428</v>
      </c>
      <c r="E559" s="1">
        <f t="shared" si="82"/>
        <v>6.0628157894736834</v>
      </c>
      <c r="F559" s="1">
        <f t="shared" si="83"/>
        <v>5.1672912280701766</v>
      </c>
      <c r="G559" s="1">
        <f t="shared" si="84"/>
        <v>4.4263064327485386</v>
      </c>
      <c r="H559" s="1">
        <f t="shared" si="85"/>
        <v>-0.12175714285714268</v>
      </c>
      <c r="I559" s="1">
        <f t="shared" si="86"/>
        <v>0.5882413533834594</v>
      </c>
      <c r="J559" s="1">
        <f t="shared" si="87"/>
        <v>0.89552456140350678</v>
      </c>
      <c r="K559" s="1">
        <f t="shared" si="88"/>
        <v>0.74098479532163797</v>
      </c>
      <c r="M559" s="2">
        <f t="shared" si="89"/>
        <v>6.6513400000000003</v>
      </c>
    </row>
    <row r="560" spans="1:13">
      <c r="A560">
        <f t="shared" si="80"/>
        <v>1815</v>
      </c>
      <c r="B560" s="9"/>
      <c r="C560" s="1">
        <v>5.4050000000000002</v>
      </c>
      <c r="D560" s="1">
        <f t="shared" si="81"/>
        <v>6.5214142857142861</v>
      </c>
      <c r="E560" s="1">
        <f t="shared" si="82"/>
        <v>6.0036421052631574</v>
      </c>
      <c r="F560" s="1">
        <f t="shared" si="83"/>
        <v>5.1863087719298253</v>
      </c>
      <c r="G560" s="1">
        <f t="shared" si="84"/>
        <v>4.4365391812865509</v>
      </c>
      <c r="H560" s="1">
        <f t="shared" si="85"/>
        <v>-1.1164142857142858</v>
      </c>
      <c r="I560" s="1">
        <f t="shared" si="86"/>
        <v>0.51777218045112861</v>
      </c>
      <c r="J560" s="1">
        <f t="shared" si="87"/>
        <v>0.81733333333333213</v>
      </c>
      <c r="K560" s="1">
        <f t="shared" si="88"/>
        <v>0.74976959064327442</v>
      </c>
      <c r="M560" s="2">
        <f t="shared" si="89"/>
        <v>6.3962200000000005</v>
      </c>
    </row>
    <row r="561" spans="1:13">
      <c r="A561">
        <f t="shared" si="80"/>
        <v>1816</v>
      </c>
      <c r="B561" s="9"/>
      <c r="C561" s="1">
        <v>6.0956999999999999</v>
      </c>
      <c r="D561" s="1">
        <f t="shared" si="81"/>
        <v>6.2404999999999999</v>
      </c>
      <c r="E561" s="1">
        <f t="shared" si="82"/>
        <v>5.9789631578947366</v>
      </c>
      <c r="F561" s="1">
        <f t="shared" si="83"/>
        <v>5.206829824561404</v>
      </c>
      <c r="G561" s="1">
        <f t="shared" si="84"/>
        <v>4.4471877192982472</v>
      </c>
      <c r="H561" s="1">
        <f t="shared" si="85"/>
        <v>-0.14480000000000004</v>
      </c>
      <c r="I561" s="1">
        <f t="shared" si="86"/>
        <v>0.26153684210526329</v>
      </c>
      <c r="J561" s="1">
        <f t="shared" si="87"/>
        <v>0.77213333333333267</v>
      </c>
      <c r="K561" s="1">
        <f t="shared" si="88"/>
        <v>0.75964210526315679</v>
      </c>
      <c r="M561" s="2">
        <f t="shared" si="89"/>
        <v>6.0846400000000003</v>
      </c>
    </row>
    <row r="562" spans="1:13">
      <c r="A562">
        <f t="shared" ref="A562:A625" si="90">A561+1</f>
        <v>1817</v>
      </c>
      <c r="B562" s="9"/>
      <c r="C562" s="1">
        <v>6.4134000000000002</v>
      </c>
      <c r="D562" s="1">
        <f t="shared" si="81"/>
        <v>5.9459142857142862</v>
      </c>
      <c r="E562" s="1">
        <f t="shared" si="82"/>
        <v>5.9492421052631581</v>
      </c>
      <c r="F562" s="1">
        <f t="shared" si="83"/>
        <v>5.2241666666666653</v>
      </c>
      <c r="G562" s="1">
        <f t="shared" si="84"/>
        <v>4.458602923976609</v>
      </c>
      <c r="H562" s="1">
        <f t="shared" si="85"/>
        <v>0.46748571428571406</v>
      </c>
      <c r="I562" s="1">
        <f t="shared" si="86"/>
        <v>-3.3278195488719575E-3</v>
      </c>
      <c r="J562" s="1">
        <f t="shared" si="87"/>
        <v>0.72507543859649282</v>
      </c>
      <c r="K562" s="1">
        <f t="shared" si="88"/>
        <v>0.76556374269005634</v>
      </c>
      <c r="M562" s="2">
        <f t="shared" si="89"/>
        <v>5.9233000000000002</v>
      </c>
    </row>
    <row r="563" spans="1:13">
      <c r="A563">
        <f t="shared" si="90"/>
        <v>1818</v>
      </c>
      <c r="B563" s="9"/>
      <c r="C563" s="1">
        <v>5.9798</v>
      </c>
      <c r="D563" s="1">
        <f t="shared" si="81"/>
        <v>5.7435142857142854</v>
      </c>
      <c r="E563" s="1">
        <f t="shared" si="82"/>
        <v>5.8967000000000009</v>
      </c>
      <c r="F563" s="1">
        <f t="shared" si="83"/>
        <v>5.2514999999999992</v>
      </c>
      <c r="G563" s="1">
        <f t="shared" si="84"/>
        <v>4.4702076023391824</v>
      </c>
      <c r="H563" s="1">
        <f t="shared" si="85"/>
        <v>0.23628571428571465</v>
      </c>
      <c r="I563" s="1">
        <f t="shared" si="86"/>
        <v>-0.15318571428571559</v>
      </c>
      <c r="J563" s="1">
        <f t="shared" si="87"/>
        <v>0.64520000000000177</v>
      </c>
      <c r="K563" s="1">
        <f t="shared" si="88"/>
        <v>0.78129239766081682</v>
      </c>
      <c r="M563" s="2">
        <f t="shared" si="89"/>
        <v>5.9374200000000004</v>
      </c>
    </row>
    <row r="564" spans="1:13">
      <c r="A564">
        <f t="shared" si="90"/>
        <v>1819</v>
      </c>
      <c r="B564" s="9"/>
      <c r="C564" s="1">
        <v>5.7225999999999999</v>
      </c>
      <c r="D564" s="1">
        <f t="shared" si="81"/>
        <v>5.648428571428572</v>
      </c>
      <c r="E564" s="1">
        <f t="shared" si="82"/>
        <v>5.8040894736842112</v>
      </c>
      <c r="F564" s="1">
        <f t="shared" si="83"/>
        <v>5.2867947368421042</v>
      </c>
      <c r="G564" s="1">
        <f t="shared" si="84"/>
        <v>4.4809298245614047</v>
      </c>
      <c r="H564" s="1">
        <f t="shared" si="85"/>
        <v>7.4171428571427889E-2</v>
      </c>
      <c r="I564" s="1">
        <f t="shared" si="86"/>
        <v>-0.15566090225563922</v>
      </c>
      <c r="J564" s="1">
        <f t="shared" si="87"/>
        <v>0.51729473684210703</v>
      </c>
      <c r="K564" s="1">
        <f t="shared" si="88"/>
        <v>0.80586491228069956</v>
      </c>
      <c r="M564" s="2">
        <f t="shared" si="89"/>
        <v>5.74078</v>
      </c>
    </row>
    <row r="565" spans="1:13">
      <c r="A565">
        <f t="shared" si="90"/>
        <v>1820</v>
      </c>
      <c r="B565" s="9"/>
      <c r="C565" s="1">
        <v>5.4756</v>
      </c>
      <c r="D565" s="1">
        <f t="shared" si="81"/>
        <v>5.4676428571428568</v>
      </c>
      <c r="E565" s="1">
        <f t="shared" si="82"/>
        <v>5.7133315789473684</v>
      </c>
      <c r="F565" s="1">
        <f t="shared" si="83"/>
        <v>5.3072280701754364</v>
      </c>
      <c r="G565" s="1">
        <f t="shared" si="84"/>
        <v>4.4912175438596504</v>
      </c>
      <c r="H565" s="1">
        <f t="shared" si="85"/>
        <v>7.9571428571432179E-3</v>
      </c>
      <c r="I565" s="1">
        <f t="shared" si="86"/>
        <v>-0.24568872180451162</v>
      </c>
      <c r="J565" s="1">
        <f t="shared" si="87"/>
        <v>0.40610350877193202</v>
      </c>
      <c r="K565" s="1">
        <f t="shared" si="88"/>
        <v>0.81601052631578597</v>
      </c>
      <c r="M565" s="2">
        <f t="shared" si="89"/>
        <v>5.4059800000000005</v>
      </c>
    </row>
    <row r="566" spans="1:13">
      <c r="A566">
        <f t="shared" si="90"/>
        <v>1821</v>
      </c>
      <c r="B566" s="9"/>
      <c r="C566" s="1">
        <v>5.1124999999999998</v>
      </c>
      <c r="D566" s="1">
        <f t="shared" si="81"/>
        <v>5.2738857142857141</v>
      </c>
      <c r="E566" s="1">
        <f t="shared" si="82"/>
        <v>5.6101052631578963</v>
      </c>
      <c r="F566" s="1">
        <f t="shared" si="83"/>
        <v>5.3257157894736835</v>
      </c>
      <c r="G566" s="1">
        <f t="shared" si="84"/>
        <v>4.5013204678362593</v>
      </c>
      <c r="H566" s="1">
        <f t="shared" si="85"/>
        <v>-0.16138571428571424</v>
      </c>
      <c r="I566" s="1">
        <f t="shared" si="86"/>
        <v>-0.33621954887218219</v>
      </c>
      <c r="J566" s="1">
        <f t="shared" si="87"/>
        <v>0.28438947368421275</v>
      </c>
      <c r="K566" s="1">
        <f t="shared" si="88"/>
        <v>0.82439532163742424</v>
      </c>
      <c r="M566" s="2">
        <f t="shared" si="89"/>
        <v>5.1760599999999997</v>
      </c>
    </row>
    <row r="567" spans="1:13">
      <c r="A567">
        <f t="shared" si="90"/>
        <v>1822</v>
      </c>
      <c r="B567" s="9"/>
      <c r="C567" s="1">
        <v>4.7393999999999998</v>
      </c>
      <c r="D567" s="1">
        <f t="shared" si="81"/>
        <v>5.1795285714285706</v>
      </c>
      <c r="E567" s="1">
        <f t="shared" si="82"/>
        <v>5.4676</v>
      </c>
      <c r="F567" s="1">
        <f t="shared" si="83"/>
        <v>5.3354456140350877</v>
      </c>
      <c r="G567" s="1">
        <f t="shared" si="84"/>
        <v>4.5116777777777797</v>
      </c>
      <c r="H567" s="1">
        <f t="shared" si="85"/>
        <v>-0.44012857142857076</v>
      </c>
      <c r="I567" s="1">
        <f t="shared" si="86"/>
        <v>-0.28807142857142942</v>
      </c>
      <c r="J567" s="1">
        <f t="shared" si="87"/>
        <v>0.13215438596491236</v>
      </c>
      <c r="K567" s="1">
        <f t="shared" si="88"/>
        <v>0.82376783625730798</v>
      </c>
      <c r="M567" s="2">
        <f t="shared" si="89"/>
        <v>5.042959999999999</v>
      </c>
    </row>
    <row r="568" spans="1:13">
      <c r="A568">
        <f t="shared" si="90"/>
        <v>1823</v>
      </c>
      <c r="B568" s="9"/>
      <c r="C568" s="1">
        <v>4.8301999999999996</v>
      </c>
      <c r="D568" s="1">
        <f t="shared" si="81"/>
        <v>5.0707714285714278</v>
      </c>
      <c r="E568" s="1">
        <f t="shared" si="82"/>
        <v>5.3219157894736844</v>
      </c>
      <c r="F568" s="1">
        <f t="shared" si="83"/>
        <v>5.3391614035087711</v>
      </c>
      <c r="G568" s="1">
        <f t="shared" si="84"/>
        <v>4.5231146198830423</v>
      </c>
      <c r="H568" s="1">
        <f t="shared" si="85"/>
        <v>-0.24057142857142821</v>
      </c>
      <c r="I568" s="1">
        <f t="shared" si="86"/>
        <v>-0.25114436090225656</v>
      </c>
      <c r="J568" s="1">
        <f t="shared" si="87"/>
        <v>-1.7245614035086732E-2</v>
      </c>
      <c r="K568" s="1">
        <f t="shared" si="88"/>
        <v>0.8160467836257288</v>
      </c>
      <c r="M568" s="2">
        <f t="shared" si="89"/>
        <v>5.0117000000000003</v>
      </c>
    </row>
    <row r="569" spans="1:13">
      <c r="A569">
        <f t="shared" si="90"/>
        <v>1824</v>
      </c>
      <c r="B569" s="9"/>
      <c r="C569" s="1">
        <v>5.0571000000000002</v>
      </c>
      <c r="D569" s="1">
        <f t="shared" si="81"/>
        <v>4.9843285714285717</v>
      </c>
      <c r="E569" s="1">
        <f t="shared" si="82"/>
        <v>5.2210789473684205</v>
      </c>
      <c r="F569" s="1">
        <f t="shared" si="83"/>
        <v>5.3323508771929822</v>
      </c>
      <c r="G569" s="1">
        <f t="shared" si="84"/>
        <v>4.5341421052631592</v>
      </c>
      <c r="H569" s="1">
        <f t="shared" si="85"/>
        <v>7.2771428571428487E-2</v>
      </c>
      <c r="I569" s="1">
        <f t="shared" si="86"/>
        <v>-0.23675037593984882</v>
      </c>
      <c r="J569" s="1">
        <f t="shared" si="87"/>
        <v>-0.11127192982456169</v>
      </c>
      <c r="K569" s="1">
        <f t="shared" si="88"/>
        <v>0.79820877192982298</v>
      </c>
      <c r="M569" s="2">
        <f t="shared" si="89"/>
        <v>4.9814600000000002</v>
      </c>
    </row>
    <row r="570" spans="1:13">
      <c r="A570">
        <f t="shared" si="90"/>
        <v>1825</v>
      </c>
      <c r="B570" s="9"/>
      <c r="C570" s="1">
        <v>5.3193000000000001</v>
      </c>
      <c r="D570" s="1">
        <f t="shared" si="81"/>
        <v>4.9468857142857141</v>
      </c>
      <c r="E570" s="1">
        <f t="shared" si="82"/>
        <v>5.1741052631578945</v>
      </c>
      <c r="F570" s="1">
        <f t="shared" si="83"/>
        <v>5.333764912280702</v>
      </c>
      <c r="G570" s="1">
        <f t="shared" si="84"/>
        <v>4.5437263157894749</v>
      </c>
      <c r="H570" s="1">
        <f t="shared" si="85"/>
        <v>0.37241428571428603</v>
      </c>
      <c r="I570" s="1">
        <f t="shared" si="86"/>
        <v>-0.22721954887218043</v>
      </c>
      <c r="J570" s="1">
        <f t="shared" si="87"/>
        <v>-0.1596596491228075</v>
      </c>
      <c r="K570" s="1">
        <f t="shared" si="88"/>
        <v>0.7900385964912271</v>
      </c>
      <c r="M570" s="2">
        <f t="shared" si="89"/>
        <v>5.0076799999999997</v>
      </c>
    </row>
    <row r="571" spans="1:13">
      <c r="A571">
        <f t="shared" si="90"/>
        <v>1826</v>
      </c>
      <c r="B571" s="9"/>
      <c r="C571" s="1">
        <v>4.9612999999999996</v>
      </c>
      <c r="D571" s="1">
        <f t="shared" si="81"/>
        <v>4.9951428571428576</v>
      </c>
      <c r="E571" s="1">
        <f t="shared" si="82"/>
        <v>5.0780421052631581</v>
      </c>
      <c r="F571" s="1">
        <f t="shared" si="83"/>
        <v>5.3525175438596495</v>
      </c>
      <c r="G571" s="1">
        <f t="shared" si="84"/>
        <v>4.5526479532163764</v>
      </c>
      <c r="H571" s="1">
        <f t="shared" si="85"/>
        <v>-3.3842857142857952E-2</v>
      </c>
      <c r="I571" s="1">
        <f t="shared" si="86"/>
        <v>-8.2899248120300584E-2</v>
      </c>
      <c r="J571" s="1">
        <f t="shared" si="87"/>
        <v>-0.27447543859649137</v>
      </c>
      <c r="K571" s="1">
        <f t="shared" si="88"/>
        <v>0.79986959064327312</v>
      </c>
      <c r="M571" s="2">
        <f t="shared" si="89"/>
        <v>5.0117199999999995</v>
      </c>
    </row>
    <row r="572" spans="1:13">
      <c r="A572">
        <f t="shared" si="90"/>
        <v>1827</v>
      </c>
      <c r="B572" s="9"/>
      <c r="C572" s="1">
        <v>4.8704999999999998</v>
      </c>
      <c r="D572" s="1">
        <f t="shared" si="81"/>
        <v>5.0088285714285714</v>
      </c>
      <c r="E572" s="1">
        <f t="shared" si="82"/>
        <v>4.9819789473684208</v>
      </c>
      <c r="F572" s="1">
        <f t="shared" si="83"/>
        <v>5.3722438596491227</v>
      </c>
      <c r="G572" s="1">
        <f t="shared" si="84"/>
        <v>4.5648748538011708</v>
      </c>
      <c r="H572" s="1">
        <f t="shared" si="85"/>
        <v>-0.13832857142857158</v>
      </c>
      <c r="I572" s="1">
        <f t="shared" si="86"/>
        <v>2.6849624060150568E-2</v>
      </c>
      <c r="J572" s="1">
        <f t="shared" si="87"/>
        <v>-0.39026491228070181</v>
      </c>
      <c r="K572" s="1">
        <f t="shared" si="88"/>
        <v>0.8073690058479519</v>
      </c>
      <c r="M572" s="2">
        <f t="shared" si="89"/>
        <v>5.0157400000000001</v>
      </c>
    </row>
    <row r="573" spans="1:13">
      <c r="A573">
        <f t="shared" si="90"/>
        <v>1828</v>
      </c>
      <c r="B573" s="9"/>
      <c r="C573" s="1">
        <v>4.8504000000000005</v>
      </c>
      <c r="D573" s="1">
        <f t="shared" si="81"/>
        <v>4.9980142857142855</v>
      </c>
      <c r="E573" s="1">
        <f t="shared" si="82"/>
        <v>4.9230631578947364</v>
      </c>
      <c r="F573" s="1">
        <f t="shared" si="83"/>
        <v>5.3813543859649124</v>
      </c>
      <c r="G573" s="1">
        <f t="shared" si="84"/>
        <v>4.5783134502923994</v>
      </c>
      <c r="H573" s="1">
        <f t="shared" si="85"/>
        <v>-0.14761428571428503</v>
      </c>
      <c r="I573" s="1">
        <f t="shared" si="86"/>
        <v>7.4951127819549157E-2</v>
      </c>
      <c r="J573" s="1">
        <f t="shared" si="87"/>
        <v>-0.45829122807017608</v>
      </c>
      <c r="K573" s="1">
        <f t="shared" si="88"/>
        <v>0.803040935672513</v>
      </c>
      <c r="M573" s="2">
        <f t="shared" si="89"/>
        <v>4.9370799999999999</v>
      </c>
    </row>
    <row r="574" spans="1:13">
      <c r="A574">
        <f t="shared" si="90"/>
        <v>1829</v>
      </c>
      <c r="B574" s="9"/>
      <c r="C574" s="1">
        <v>5.0772000000000004</v>
      </c>
      <c r="D574" s="1">
        <f t="shared" si="81"/>
        <v>4.9195000000000002</v>
      </c>
      <c r="E574" s="1">
        <f t="shared" si="82"/>
        <v>4.8840526315789461</v>
      </c>
      <c r="F574" s="1">
        <f t="shared" si="83"/>
        <v>5.3593280701754393</v>
      </c>
      <c r="G574" s="1">
        <f t="shared" si="84"/>
        <v>4.5894682352941194</v>
      </c>
      <c r="H574" s="1">
        <f t="shared" si="85"/>
        <v>0.15770000000000017</v>
      </c>
      <c r="I574" s="1">
        <f t="shared" si="86"/>
        <v>3.5447368421054115E-2</v>
      </c>
      <c r="J574" s="1">
        <f t="shared" si="87"/>
        <v>-0.47527543859649324</v>
      </c>
      <c r="K574" s="1">
        <f t="shared" si="88"/>
        <v>0.76985983488131993</v>
      </c>
      <c r="M574" s="2">
        <f t="shared" si="89"/>
        <v>4.9411000000000005</v>
      </c>
    </row>
    <row r="575" spans="1:13">
      <c r="A575">
        <f t="shared" si="90"/>
        <v>1830</v>
      </c>
      <c r="B575" s="9"/>
      <c r="C575" s="1">
        <v>4.9260000000000002</v>
      </c>
      <c r="D575" s="1">
        <f t="shared" si="81"/>
        <v>4.8697999999999997</v>
      </c>
      <c r="E575" s="1">
        <f t="shared" si="82"/>
        <v>4.8771526315789471</v>
      </c>
      <c r="F575" s="1">
        <f t="shared" si="83"/>
        <v>5.3228842105263148</v>
      </c>
      <c r="G575" s="1">
        <f t="shared" si="84"/>
        <v>4.6007218934911256</v>
      </c>
      <c r="H575" s="1">
        <f t="shared" si="85"/>
        <v>5.6200000000000472E-2</v>
      </c>
      <c r="I575" s="1">
        <f t="shared" si="86"/>
        <v>-7.3526315789473884E-3</v>
      </c>
      <c r="J575" s="1">
        <f t="shared" si="87"/>
        <v>-0.4457315789473677</v>
      </c>
      <c r="K575" s="1">
        <f t="shared" si="88"/>
        <v>0.72216231703518918</v>
      </c>
      <c r="M575" s="2">
        <f t="shared" si="89"/>
        <v>4.9209399999999999</v>
      </c>
    </row>
    <row r="576" spans="1:13">
      <c r="A576">
        <f t="shared" si="90"/>
        <v>1831</v>
      </c>
      <c r="B576" s="9"/>
      <c r="C576" s="1">
        <v>4.9813999999999998</v>
      </c>
      <c r="D576" s="1">
        <f t="shared" si="81"/>
        <v>4.818657142857143</v>
      </c>
      <c r="E576" s="1">
        <f t="shared" si="82"/>
        <v>4.8867105263157891</v>
      </c>
      <c r="F576" s="1">
        <f t="shared" si="83"/>
        <v>5.3167807017543858</v>
      </c>
      <c r="G576" s="1">
        <f t="shared" si="84"/>
        <v>4.6107476190476202</v>
      </c>
      <c r="H576" s="1">
        <f t="shared" si="85"/>
        <v>0.16274285714285686</v>
      </c>
      <c r="I576" s="1">
        <f t="shared" si="86"/>
        <v>-6.8053383458646088E-2</v>
      </c>
      <c r="J576" s="1">
        <f t="shared" si="87"/>
        <v>-0.43007017543859671</v>
      </c>
      <c r="K576" s="1">
        <f t="shared" si="88"/>
        <v>0.70603308270676557</v>
      </c>
      <c r="M576" s="2">
        <f t="shared" si="89"/>
        <v>4.8735400000000002</v>
      </c>
    </row>
    <row r="577" spans="1:13">
      <c r="A577">
        <f t="shared" si="90"/>
        <v>1832</v>
      </c>
      <c r="B577" s="9"/>
      <c r="C577" s="1">
        <v>4.7697000000000003</v>
      </c>
      <c r="D577" s="1">
        <f t="shared" si="81"/>
        <v>4.7358142857142855</v>
      </c>
      <c r="E577" s="1">
        <f t="shared" si="82"/>
        <v>4.9084736842105263</v>
      </c>
      <c r="F577" s="1">
        <f t="shared" si="83"/>
        <v>5.3204964912280692</v>
      </c>
      <c r="G577" s="1">
        <f t="shared" si="84"/>
        <v>4.6208766467065896</v>
      </c>
      <c r="H577" s="1">
        <f t="shared" si="85"/>
        <v>3.3885714285714741E-2</v>
      </c>
      <c r="I577" s="1">
        <f t="shared" si="86"/>
        <v>-0.17265939849624079</v>
      </c>
      <c r="J577" s="1">
        <f t="shared" si="87"/>
        <v>-0.4120228070175429</v>
      </c>
      <c r="K577" s="1">
        <f t="shared" si="88"/>
        <v>0.69961984452147963</v>
      </c>
      <c r="M577" s="2">
        <f t="shared" si="89"/>
        <v>4.7606000000000002</v>
      </c>
    </row>
    <row r="578" spans="1:13">
      <c r="A578">
        <f t="shared" si="90"/>
        <v>1833</v>
      </c>
      <c r="B578" s="9"/>
      <c r="C578" s="1">
        <v>4.6134000000000004</v>
      </c>
      <c r="D578" s="1">
        <f t="shared" si="81"/>
        <v>4.6659571428571436</v>
      </c>
      <c r="E578" s="1">
        <f t="shared" si="82"/>
        <v>4.9148421052631575</v>
      </c>
      <c r="F578" s="1">
        <f t="shared" si="83"/>
        <v>5.3199649122807013</v>
      </c>
      <c r="G578" s="1">
        <f t="shared" si="84"/>
        <v>4.6312855421686772</v>
      </c>
      <c r="H578" s="1">
        <f t="shared" si="85"/>
        <v>-5.2557142857143191E-2</v>
      </c>
      <c r="I578" s="1">
        <f t="shared" si="86"/>
        <v>-0.24888496240601388</v>
      </c>
      <c r="J578" s="1">
        <f t="shared" si="87"/>
        <v>-0.40512280701754388</v>
      </c>
      <c r="K578" s="1">
        <f t="shared" si="88"/>
        <v>0.68867937011202418</v>
      </c>
      <c r="M578" s="2">
        <f t="shared" si="89"/>
        <v>4.6295000000000002</v>
      </c>
    </row>
    <row r="579" spans="1:13">
      <c r="A579">
        <f t="shared" si="90"/>
        <v>1834</v>
      </c>
      <c r="B579" s="9"/>
      <c r="C579" s="1">
        <v>4.5125000000000002</v>
      </c>
      <c r="D579" s="1">
        <f t="shared" si="81"/>
        <v>4.6565857142857139</v>
      </c>
      <c r="E579" s="1">
        <f t="shared" si="82"/>
        <v>4.8859157894736844</v>
      </c>
      <c r="F579" s="1">
        <f t="shared" si="83"/>
        <v>5.3049280701754391</v>
      </c>
      <c r="G579" s="1">
        <f t="shared" si="84"/>
        <v>4.6416503030303051</v>
      </c>
      <c r="H579" s="1">
        <f t="shared" si="85"/>
        <v>-0.14408571428571371</v>
      </c>
      <c r="I579" s="1">
        <f t="shared" si="86"/>
        <v>-0.22933007518797055</v>
      </c>
      <c r="J579" s="1">
        <f t="shared" si="87"/>
        <v>-0.41901228070175467</v>
      </c>
      <c r="K579" s="1">
        <f t="shared" si="88"/>
        <v>0.66327776714513398</v>
      </c>
      <c r="M579" s="2">
        <f t="shared" si="89"/>
        <v>4.5508600000000001</v>
      </c>
    </row>
    <row r="580" spans="1:13">
      <c r="A580">
        <f t="shared" si="90"/>
        <v>1835</v>
      </c>
      <c r="B580" s="9"/>
      <c r="C580" s="1">
        <v>4.2705000000000002</v>
      </c>
      <c r="D580" s="1">
        <f t="shared" si="81"/>
        <v>4.6565857142857139</v>
      </c>
      <c r="E580" s="1">
        <f t="shared" si="82"/>
        <v>4.8516789473684216</v>
      </c>
      <c r="F580" s="1">
        <f t="shared" si="83"/>
        <v>5.2922789473684206</v>
      </c>
      <c r="G580" s="1">
        <f t="shared" si="84"/>
        <v>4.6523006097561002</v>
      </c>
      <c r="H580" s="1">
        <f t="shared" si="85"/>
        <v>-0.3860857142857137</v>
      </c>
      <c r="I580" s="1">
        <f t="shared" si="86"/>
        <v>-0.19509323308270776</v>
      </c>
      <c r="J580" s="1">
        <f t="shared" si="87"/>
        <v>-0.44059999999999899</v>
      </c>
      <c r="K580" s="1">
        <f t="shared" si="88"/>
        <v>0.63997833761232048</v>
      </c>
      <c r="M580" s="2">
        <f t="shared" si="89"/>
        <v>4.569</v>
      </c>
    </row>
    <row r="581" spans="1:13">
      <c r="A581">
        <f t="shared" si="90"/>
        <v>1836</v>
      </c>
      <c r="B581" s="9"/>
      <c r="C581" s="1">
        <v>4.5882000000000005</v>
      </c>
      <c r="D581" s="1">
        <f t="shared" si="81"/>
        <v>4.7387000000000006</v>
      </c>
      <c r="E581" s="1">
        <f t="shared" si="82"/>
        <v>4.8331000000000008</v>
      </c>
      <c r="F581" s="1">
        <f t="shared" si="83"/>
        <v>5.2828140350877195</v>
      </c>
      <c r="G581" s="1">
        <f t="shared" si="84"/>
        <v>4.6634570552147272</v>
      </c>
      <c r="H581" s="1">
        <f t="shared" si="85"/>
        <v>-0.15050000000000008</v>
      </c>
      <c r="I581" s="1">
        <f t="shared" si="86"/>
        <v>-9.4400000000000261E-2</v>
      </c>
      <c r="J581" s="1">
        <f t="shared" si="87"/>
        <v>-0.44971403508771868</v>
      </c>
      <c r="K581" s="1">
        <f t="shared" si="88"/>
        <v>0.61935697987299232</v>
      </c>
      <c r="M581" s="2">
        <f t="shared" si="89"/>
        <v>4.6425999999999998</v>
      </c>
    </row>
    <row r="582" spans="1:13">
      <c r="A582">
        <f t="shared" si="90"/>
        <v>1837</v>
      </c>
      <c r="B582" s="9"/>
      <c r="C582" s="1">
        <v>4.8604000000000003</v>
      </c>
      <c r="D582" s="1">
        <f t="shared" si="81"/>
        <v>4.8359428571428582</v>
      </c>
      <c r="E582" s="1">
        <f t="shared" si="82"/>
        <v>4.8519421052631575</v>
      </c>
      <c r="F582" s="1">
        <f t="shared" si="83"/>
        <v>5.268661403508772</v>
      </c>
      <c r="G582" s="1">
        <f t="shared" si="84"/>
        <v>4.6739388888888911</v>
      </c>
      <c r="H582" s="1">
        <f t="shared" si="85"/>
        <v>2.4457142857142067E-2</v>
      </c>
      <c r="I582" s="1">
        <f t="shared" si="86"/>
        <v>-1.5999248120299292E-2</v>
      </c>
      <c r="J582" s="1">
        <f t="shared" si="87"/>
        <v>-0.41671929824561449</v>
      </c>
      <c r="K582" s="1">
        <f t="shared" si="88"/>
        <v>0.5947225146198809</v>
      </c>
      <c r="M582" s="2">
        <f t="shared" si="89"/>
        <v>4.8090000000000002</v>
      </c>
    </row>
    <row r="583" spans="1:13">
      <c r="A583">
        <f t="shared" si="90"/>
        <v>1838</v>
      </c>
      <c r="B583" s="9"/>
      <c r="C583" s="1">
        <v>4.9813999999999998</v>
      </c>
      <c r="D583" s="1">
        <f t="shared" si="81"/>
        <v>4.9274285714285719</v>
      </c>
      <c r="E583" s="1">
        <f t="shared" si="82"/>
        <v>4.9044842105263164</v>
      </c>
      <c r="F583" s="1">
        <f t="shared" si="83"/>
        <v>5.247431578947368</v>
      </c>
      <c r="G583" s="1">
        <f t="shared" si="84"/>
        <v>4.6842962732919284</v>
      </c>
      <c r="H583" s="1">
        <f t="shared" si="85"/>
        <v>5.3971428571427893E-2</v>
      </c>
      <c r="I583" s="1">
        <f t="shared" si="86"/>
        <v>2.294436090225549E-2</v>
      </c>
      <c r="J583" s="1">
        <f t="shared" si="87"/>
        <v>-0.34294736842105156</v>
      </c>
      <c r="K583" s="1">
        <f t="shared" si="88"/>
        <v>0.56313530565543957</v>
      </c>
      <c r="M583" s="2">
        <f t="shared" si="89"/>
        <v>5.0137200000000002</v>
      </c>
    </row>
    <row r="584" spans="1:13">
      <c r="A584">
        <f t="shared" si="90"/>
        <v>1839</v>
      </c>
      <c r="B584" s="9"/>
      <c r="C584" s="1">
        <v>5.3445</v>
      </c>
      <c r="D584" s="1">
        <f t="shared" si="81"/>
        <v>5.0246714285714287</v>
      </c>
      <c r="E584" s="1">
        <f t="shared" si="82"/>
        <v>4.8954631578947367</v>
      </c>
      <c r="F584" s="1">
        <f t="shared" si="83"/>
        <v>5.2302719298245615</v>
      </c>
      <c r="G584" s="1">
        <f t="shared" si="84"/>
        <v>4.6950537500000031</v>
      </c>
      <c r="H584" s="1">
        <f t="shared" si="85"/>
        <v>0.31982857142857135</v>
      </c>
      <c r="I584" s="1">
        <f t="shared" si="86"/>
        <v>0.12920827067669194</v>
      </c>
      <c r="J584" s="1">
        <f t="shared" si="87"/>
        <v>-0.33480877192982472</v>
      </c>
      <c r="K584" s="1">
        <f t="shared" si="88"/>
        <v>0.53521817982455833</v>
      </c>
      <c r="M584" s="2">
        <f t="shared" si="89"/>
        <v>5.1266599999999993</v>
      </c>
    </row>
    <row r="585" spans="1:13">
      <c r="A585">
        <f t="shared" si="90"/>
        <v>1840</v>
      </c>
      <c r="B585" s="9"/>
      <c r="C585" s="1">
        <v>5.2941000000000003</v>
      </c>
      <c r="D585" s="1">
        <f t="shared" si="81"/>
        <v>5.0131428571428573</v>
      </c>
      <c r="E585" s="1">
        <f t="shared" si="82"/>
        <v>4.8848473684210516</v>
      </c>
      <c r="F585" s="1">
        <f t="shared" si="83"/>
        <v>5.2078929824561406</v>
      </c>
      <c r="G585" s="1">
        <f t="shared" si="84"/>
        <v>4.7068257861635248</v>
      </c>
      <c r="H585" s="1">
        <f t="shared" si="85"/>
        <v>0.28095714285714291</v>
      </c>
      <c r="I585" s="1">
        <f t="shared" si="86"/>
        <v>0.12829548872180574</v>
      </c>
      <c r="J585" s="1">
        <f t="shared" si="87"/>
        <v>-0.32304561403508902</v>
      </c>
      <c r="K585" s="1">
        <f t="shared" si="88"/>
        <v>0.50106719629261587</v>
      </c>
      <c r="M585" s="2">
        <f t="shared" si="89"/>
        <v>5.1448200000000002</v>
      </c>
    </row>
    <row r="586" spans="1:13">
      <c r="A586">
        <f t="shared" si="90"/>
        <v>1841</v>
      </c>
      <c r="B586" s="9"/>
      <c r="C586" s="1">
        <v>5.1528999999999998</v>
      </c>
      <c r="D586" s="1">
        <f t="shared" ref="D586:D649" si="91">AVERAGE(C583:C589)</f>
        <v>4.9857714285714279</v>
      </c>
      <c r="E586" s="1">
        <f t="shared" ref="E586:E649" si="92">AVERAGE(C577:C595)</f>
        <v>4.8567210526315785</v>
      </c>
      <c r="F586" s="1">
        <f t="shared" ref="F586:F649" si="93">AVERAGE(C558:C614)</f>
        <v>5.1632228070175437</v>
      </c>
      <c r="G586" s="1">
        <f t="shared" ref="G586:G649" si="94">AVERAGE(C501:C671)</f>
        <v>4.7177000000000042</v>
      </c>
      <c r="H586" s="1">
        <f t="shared" ref="H586:H649" si="95">C586-D586</f>
        <v>0.16712857142857196</v>
      </c>
      <c r="I586" s="1">
        <f t="shared" ref="I586:I649" si="96">D586-E586</f>
        <v>0.12905037593984936</v>
      </c>
      <c r="J586" s="1">
        <f t="shared" ref="J586:J649" si="97">E586-F586</f>
        <v>-0.30650175438596516</v>
      </c>
      <c r="K586" s="1">
        <f t="shared" ref="K586:K649" si="98">F586-G586</f>
        <v>0.44552280701753944</v>
      </c>
      <c r="M586" s="2">
        <f t="shared" si="89"/>
        <v>5.0500400000000001</v>
      </c>
    </row>
    <row r="587" spans="1:13">
      <c r="A587">
        <f t="shared" si="90"/>
        <v>1842</v>
      </c>
      <c r="B587" s="9"/>
      <c r="C587" s="1">
        <v>4.9512</v>
      </c>
      <c r="D587" s="1">
        <f t="shared" si="91"/>
        <v>4.9324714285714277</v>
      </c>
      <c r="E587" s="1">
        <f t="shared" si="92"/>
        <v>4.82938947368421</v>
      </c>
      <c r="F587" s="1">
        <f t="shared" si="93"/>
        <v>5.1216491228070176</v>
      </c>
      <c r="G587" s="1">
        <f t="shared" si="94"/>
        <v>4.7248382165605136</v>
      </c>
      <c r="H587" s="1">
        <f t="shared" si="95"/>
        <v>1.8728571428572316E-2</v>
      </c>
      <c r="I587" s="1">
        <f t="shared" si="96"/>
        <v>0.10308195488721772</v>
      </c>
      <c r="J587" s="1">
        <f t="shared" si="97"/>
        <v>-0.29225964912280755</v>
      </c>
      <c r="K587" s="1">
        <f t="shared" si="98"/>
        <v>0.39681090624650395</v>
      </c>
      <c r="M587" s="2">
        <f t="shared" ref="M587:M650" si="99">AVERAGE(C585:C589)</f>
        <v>4.9149000000000003</v>
      </c>
    </row>
    <row r="588" spans="1:13">
      <c r="A588">
        <f t="shared" si="90"/>
        <v>1843</v>
      </c>
      <c r="B588" s="9"/>
      <c r="C588" s="1">
        <v>4.5075000000000003</v>
      </c>
      <c r="D588" s="1">
        <f t="shared" si="91"/>
        <v>4.9158999999999997</v>
      </c>
      <c r="E588" s="1">
        <f t="shared" si="92"/>
        <v>4.8140000000000001</v>
      </c>
      <c r="F588" s="1">
        <f t="shared" si="93"/>
        <v>5.10032456140351</v>
      </c>
      <c r="G588" s="1">
        <f t="shared" si="94"/>
        <v>4.7337166666666697</v>
      </c>
      <c r="H588" s="1">
        <f t="shared" si="95"/>
        <v>-0.40839999999999943</v>
      </c>
      <c r="I588" s="1">
        <f t="shared" si="96"/>
        <v>0.10189999999999966</v>
      </c>
      <c r="J588" s="1">
        <f t="shared" si="97"/>
        <v>-0.28632456140350993</v>
      </c>
      <c r="K588" s="1">
        <f t="shared" si="98"/>
        <v>0.3666078947368403</v>
      </c>
      <c r="M588" s="2">
        <f t="shared" si="99"/>
        <v>4.7777399999999997</v>
      </c>
    </row>
    <row r="589" spans="1:13">
      <c r="A589">
        <f t="shared" si="90"/>
        <v>1844</v>
      </c>
      <c r="B589" s="9"/>
      <c r="C589" s="1">
        <v>4.6688000000000001</v>
      </c>
      <c r="D589" s="1">
        <f t="shared" si="91"/>
        <v>4.9951285714285714</v>
      </c>
      <c r="E589" s="1">
        <f t="shared" si="92"/>
        <v>4.8410684210526309</v>
      </c>
      <c r="F589" s="1">
        <f t="shared" si="93"/>
        <v>5.1026929824561416</v>
      </c>
      <c r="G589" s="1">
        <f t="shared" si="94"/>
        <v>4.7442148387096807</v>
      </c>
      <c r="H589" s="1">
        <f t="shared" si="95"/>
        <v>-0.3263285714285713</v>
      </c>
      <c r="I589" s="1">
        <f t="shared" si="96"/>
        <v>0.15406015037594045</v>
      </c>
      <c r="J589" s="1">
        <f t="shared" si="97"/>
        <v>-0.26162456140351065</v>
      </c>
      <c r="K589" s="1">
        <f t="shared" si="98"/>
        <v>0.35847814374646081</v>
      </c>
      <c r="M589" s="2">
        <f t="shared" si="99"/>
        <v>4.7928600000000001</v>
      </c>
    </row>
    <row r="590" spans="1:13">
      <c r="A590">
        <f t="shared" si="90"/>
        <v>1845</v>
      </c>
      <c r="B590" s="9"/>
      <c r="C590" s="1">
        <v>4.6082999999999998</v>
      </c>
      <c r="D590" s="1">
        <f t="shared" si="91"/>
        <v>4.9598285714285719</v>
      </c>
      <c r="E590" s="1">
        <f t="shared" si="92"/>
        <v>4.9036947368421053</v>
      </c>
      <c r="F590" s="1">
        <f t="shared" si="93"/>
        <v>5.093649122807018</v>
      </c>
      <c r="G590" s="1">
        <f t="shared" si="94"/>
        <v>4.7558662337662367</v>
      </c>
      <c r="H590" s="1">
        <f t="shared" si="95"/>
        <v>-0.35152857142857208</v>
      </c>
      <c r="I590" s="1">
        <f t="shared" si="96"/>
        <v>5.6133834586466591E-2</v>
      </c>
      <c r="J590" s="1">
        <f t="shared" si="97"/>
        <v>-0.18995438596491265</v>
      </c>
      <c r="K590" s="1">
        <f t="shared" si="98"/>
        <v>0.33778288904078124</v>
      </c>
      <c r="M590" s="2">
        <f t="shared" si="99"/>
        <v>4.9723600000000001</v>
      </c>
    </row>
    <row r="591" spans="1:13">
      <c r="A591">
        <f t="shared" si="90"/>
        <v>1846</v>
      </c>
      <c r="B591" s="9"/>
      <c r="C591" s="1">
        <v>5.2285000000000004</v>
      </c>
      <c r="D591" s="1">
        <f t="shared" si="91"/>
        <v>4.9274142857142857</v>
      </c>
      <c r="E591" s="1">
        <f t="shared" si="92"/>
        <v>4.9543789473684203</v>
      </c>
      <c r="F591" s="1">
        <f t="shared" si="93"/>
        <v>5.0746228070175441</v>
      </c>
      <c r="G591" s="1">
        <f t="shared" si="94"/>
        <v>4.7677437908496767</v>
      </c>
      <c r="H591" s="1">
        <f t="shared" si="95"/>
        <v>0.30108571428571462</v>
      </c>
      <c r="I591" s="1">
        <f t="shared" si="96"/>
        <v>-2.6964661654134581E-2</v>
      </c>
      <c r="J591" s="1">
        <f t="shared" si="97"/>
        <v>-0.12024385964912376</v>
      </c>
      <c r="K591" s="1">
        <f t="shared" si="98"/>
        <v>0.30687901616786739</v>
      </c>
      <c r="M591" s="2">
        <f t="shared" si="99"/>
        <v>5.0520200000000006</v>
      </c>
    </row>
    <row r="592" spans="1:13">
      <c r="A592">
        <f t="shared" si="90"/>
        <v>1847</v>
      </c>
      <c r="B592" s="9"/>
      <c r="C592" s="1">
        <v>5.8487</v>
      </c>
      <c r="D592" s="1">
        <f t="shared" si="91"/>
        <v>4.9187714285714295</v>
      </c>
      <c r="E592" s="1">
        <f t="shared" si="92"/>
        <v>4.9902052631578941</v>
      </c>
      <c r="F592" s="1">
        <f t="shared" si="93"/>
        <v>5.0617912280701756</v>
      </c>
      <c r="G592" s="1">
        <f t="shared" si="94"/>
        <v>4.7808697368421091</v>
      </c>
      <c r="H592" s="1">
        <f t="shared" si="95"/>
        <v>0.92992857142857055</v>
      </c>
      <c r="I592" s="1">
        <f t="shared" si="96"/>
        <v>-7.1433834586464684E-2</v>
      </c>
      <c r="J592" s="1">
        <f t="shared" si="97"/>
        <v>-7.1585964912281419E-2</v>
      </c>
      <c r="K592" s="1">
        <f t="shared" si="98"/>
        <v>0.28092149122806642</v>
      </c>
      <c r="M592" s="2">
        <f t="shared" si="99"/>
        <v>5.0631199999999996</v>
      </c>
    </row>
    <row r="593" spans="1:13">
      <c r="A593">
        <f t="shared" si="90"/>
        <v>1848</v>
      </c>
      <c r="B593" s="9"/>
      <c r="C593" s="1">
        <v>4.9058000000000002</v>
      </c>
      <c r="D593" s="1">
        <f t="shared" si="91"/>
        <v>4.859</v>
      </c>
      <c r="E593" s="1">
        <f t="shared" si="92"/>
        <v>5.0103736842105251</v>
      </c>
      <c r="F593" s="1">
        <f t="shared" si="93"/>
        <v>5.0536491228070188</v>
      </c>
      <c r="G593" s="1">
        <f t="shared" si="94"/>
        <v>4.7932112582781485</v>
      </c>
      <c r="H593" s="1">
        <f t="shared" si="95"/>
        <v>4.6800000000000175E-2</v>
      </c>
      <c r="I593" s="1">
        <f t="shared" si="96"/>
        <v>-0.15137368421052511</v>
      </c>
      <c r="J593" s="1">
        <f t="shared" si="97"/>
        <v>-4.3275438596493743E-2</v>
      </c>
      <c r="K593" s="1">
        <f t="shared" si="98"/>
        <v>0.2604378645288703</v>
      </c>
      <c r="M593" s="2">
        <f t="shared" si="99"/>
        <v>5.0308599999999997</v>
      </c>
    </row>
    <row r="594" spans="1:13">
      <c r="A594">
        <f t="shared" si="90"/>
        <v>1849</v>
      </c>
      <c r="B594" s="9"/>
      <c r="C594" s="1">
        <v>4.7243000000000004</v>
      </c>
      <c r="D594" s="1">
        <f t="shared" si="91"/>
        <v>4.8179571428571419</v>
      </c>
      <c r="E594" s="1">
        <f t="shared" si="92"/>
        <v>4.9819789473684208</v>
      </c>
      <c r="F594" s="1">
        <f t="shared" si="93"/>
        <v>5.0497526315789472</v>
      </c>
      <c r="G594" s="1">
        <f t="shared" si="94"/>
        <v>4.8053226666666697</v>
      </c>
      <c r="H594" s="1">
        <f t="shared" si="95"/>
        <v>-9.3657142857141551E-2</v>
      </c>
      <c r="I594" s="1">
        <f t="shared" si="96"/>
        <v>-0.1640218045112789</v>
      </c>
      <c r="J594" s="1">
        <f t="shared" si="97"/>
        <v>-6.7773684210526319E-2</v>
      </c>
      <c r="K594" s="1">
        <f t="shared" si="98"/>
        <v>0.24442996491227742</v>
      </c>
      <c r="M594" s="2">
        <f t="shared" si="99"/>
        <v>4.8352399999999998</v>
      </c>
    </row>
    <row r="595" spans="1:13">
      <c r="A595">
        <f t="shared" si="90"/>
        <v>1850</v>
      </c>
      <c r="B595" s="9"/>
      <c r="C595" s="1">
        <v>4.4470000000000001</v>
      </c>
      <c r="D595" s="1">
        <f t="shared" si="91"/>
        <v>4.7891428571428571</v>
      </c>
      <c r="E595" s="1">
        <f t="shared" si="92"/>
        <v>4.9578263157894726</v>
      </c>
      <c r="F595" s="1">
        <f t="shared" si="93"/>
        <v>5.0494912280701749</v>
      </c>
      <c r="G595" s="1">
        <f t="shared" si="94"/>
        <v>4.816218120805372</v>
      </c>
      <c r="H595" s="1">
        <f t="shared" si="95"/>
        <v>-0.34214285714285708</v>
      </c>
      <c r="I595" s="1">
        <f t="shared" si="96"/>
        <v>-0.16868345864661549</v>
      </c>
      <c r="J595" s="1">
        <f t="shared" si="97"/>
        <v>-9.1664912280702282E-2</v>
      </c>
      <c r="K595" s="1">
        <f t="shared" si="98"/>
        <v>0.23327310726480288</v>
      </c>
      <c r="M595" s="2">
        <f t="shared" si="99"/>
        <v>4.5297000000000001</v>
      </c>
    </row>
    <row r="596" spans="1:13">
      <c r="A596">
        <f t="shared" si="90"/>
        <v>1851</v>
      </c>
      <c r="B596" s="9"/>
      <c r="C596" s="1">
        <v>4.2504</v>
      </c>
      <c r="D596" s="1">
        <f t="shared" si="91"/>
        <v>4.7336714285714283</v>
      </c>
      <c r="E596" s="1">
        <f t="shared" si="92"/>
        <v>4.9618052631578946</v>
      </c>
      <c r="F596" s="1">
        <f t="shared" si="93"/>
        <v>5.0517192982456134</v>
      </c>
      <c r="G596" s="1">
        <f t="shared" si="94"/>
        <v>4.8253479729729767</v>
      </c>
      <c r="H596" s="1">
        <f t="shared" si="95"/>
        <v>-0.48327142857142835</v>
      </c>
      <c r="I596" s="1">
        <f t="shared" si="96"/>
        <v>-0.2281338345864663</v>
      </c>
      <c r="J596" s="1">
        <f t="shared" si="97"/>
        <v>-8.991403508771878E-2</v>
      </c>
      <c r="K596" s="1">
        <f t="shared" si="98"/>
        <v>0.2263713252726367</v>
      </c>
      <c r="M596" s="2">
        <f t="shared" si="99"/>
        <v>4.5539000000000005</v>
      </c>
    </row>
    <row r="597" spans="1:13">
      <c r="A597">
        <f t="shared" si="90"/>
        <v>1852</v>
      </c>
      <c r="B597" s="9"/>
      <c r="C597" s="1">
        <v>4.3209999999999997</v>
      </c>
      <c r="D597" s="1">
        <f t="shared" si="91"/>
        <v>4.8258714285714293</v>
      </c>
      <c r="E597" s="1">
        <f t="shared" si="92"/>
        <v>4.9822368421052632</v>
      </c>
      <c r="F597" s="1">
        <f t="shared" si="93"/>
        <v>5.0541175438596495</v>
      </c>
      <c r="G597" s="1">
        <f t="shared" si="94"/>
        <v>4.8352061224489837</v>
      </c>
      <c r="H597" s="1">
        <f t="shared" si="95"/>
        <v>-0.50487142857142953</v>
      </c>
      <c r="I597" s="1">
        <f t="shared" si="96"/>
        <v>-0.15636541353383393</v>
      </c>
      <c r="J597" s="1">
        <f t="shared" si="97"/>
        <v>-7.1880701754386322E-2</v>
      </c>
      <c r="K597" s="1">
        <f t="shared" si="98"/>
        <v>0.21891142141066577</v>
      </c>
      <c r="M597" s="2">
        <f t="shared" si="99"/>
        <v>4.7011200000000004</v>
      </c>
    </row>
    <row r="598" spans="1:13">
      <c r="A598">
        <f t="shared" si="90"/>
        <v>1853</v>
      </c>
      <c r="B598" s="9"/>
      <c r="C598" s="1">
        <v>5.0267999999999997</v>
      </c>
      <c r="D598" s="1">
        <f t="shared" si="91"/>
        <v>4.9425571428571429</v>
      </c>
      <c r="E598" s="1">
        <f t="shared" si="92"/>
        <v>5.0252263157894737</v>
      </c>
      <c r="F598" s="1">
        <f t="shared" si="93"/>
        <v>5.0513894736842104</v>
      </c>
      <c r="G598" s="1">
        <f t="shared" si="94"/>
        <v>4.8427150684931544</v>
      </c>
      <c r="H598" s="1">
        <f t="shared" si="95"/>
        <v>8.4242857142856842E-2</v>
      </c>
      <c r="I598" s="1">
        <f t="shared" si="96"/>
        <v>-8.2669172932330781E-2</v>
      </c>
      <c r="J598" s="1">
        <f t="shared" si="97"/>
        <v>-2.6163157894736777E-2</v>
      </c>
      <c r="K598" s="1">
        <f t="shared" si="98"/>
        <v>0.20867440519105607</v>
      </c>
      <c r="M598" s="2">
        <f t="shared" si="99"/>
        <v>4.9219600000000003</v>
      </c>
    </row>
    <row r="599" spans="1:13">
      <c r="A599">
        <f t="shared" si="90"/>
        <v>1854</v>
      </c>
      <c r="B599" s="9"/>
      <c r="C599" s="1">
        <v>5.4603999999999999</v>
      </c>
      <c r="D599" s="1">
        <f t="shared" si="91"/>
        <v>5.0736428571428576</v>
      </c>
      <c r="E599" s="1">
        <f t="shared" si="92"/>
        <v>5.0461947368421045</v>
      </c>
      <c r="F599" s="1">
        <f t="shared" si="93"/>
        <v>5.0442368421052635</v>
      </c>
      <c r="G599" s="1">
        <f t="shared" si="94"/>
        <v>4.8510282758620722</v>
      </c>
      <c r="H599" s="1">
        <f t="shared" si="95"/>
        <v>0.38675714285714236</v>
      </c>
      <c r="I599" s="1">
        <f t="shared" si="96"/>
        <v>2.7448120300753054E-2</v>
      </c>
      <c r="J599" s="1">
        <f t="shared" si="97"/>
        <v>1.9578947368410482E-3</v>
      </c>
      <c r="K599" s="1">
        <f t="shared" si="98"/>
        <v>0.19320856624319127</v>
      </c>
      <c r="M599" s="2">
        <f t="shared" si="99"/>
        <v>5.1801000000000004</v>
      </c>
    </row>
    <row r="600" spans="1:13">
      <c r="A600">
        <f t="shared" si="90"/>
        <v>1855</v>
      </c>
      <c r="B600" s="9"/>
      <c r="C600" s="1">
        <v>5.5511999999999997</v>
      </c>
      <c r="D600" s="1">
        <f t="shared" si="91"/>
        <v>5.1528714285714283</v>
      </c>
      <c r="E600" s="1">
        <f t="shared" si="92"/>
        <v>5.0660999999999996</v>
      </c>
      <c r="F600" s="1">
        <f t="shared" si="93"/>
        <v>5.0433649122807012</v>
      </c>
      <c r="G600" s="1">
        <f t="shared" si="94"/>
        <v>4.8617923611111147</v>
      </c>
      <c r="H600" s="1">
        <f t="shared" si="95"/>
        <v>0.39832857142857137</v>
      </c>
      <c r="I600" s="1">
        <f t="shared" si="96"/>
        <v>8.6771428571428721E-2</v>
      </c>
      <c r="J600" s="1">
        <f t="shared" si="97"/>
        <v>2.2735087719298441E-2</v>
      </c>
      <c r="K600" s="1">
        <f t="shared" si="98"/>
        <v>0.18157255116958648</v>
      </c>
      <c r="M600" s="2">
        <f t="shared" si="99"/>
        <v>5.3888199999999999</v>
      </c>
    </row>
    <row r="601" spans="1:13">
      <c r="A601">
        <f t="shared" si="90"/>
        <v>1856</v>
      </c>
      <c r="B601" s="9"/>
      <c r="C601" s="1">
        <v>5.5411000000000001</v>
      </c>
      <c r="D601" s="1">
        <f t="shared" si="91"/>
        <v>5.2263285714285717</v>
      </c>
      <c r="E601" s="1">
        <f t="shared" si="92"/>
        <v>5.0573421052631575</v>
      </c>
      <c r="F601" s="1">
        <f t="shared" si="93"/>
        <v>5.0411754385964906</v>
      </c>
      <c r="G601" s="1">
        <f t="shared" si="94"/>
        <v>4.8722657342657376</v>
      </c>
      <c r="H601" s="1">
        <f t="shared" si="95"/>
        <v>0.31477142857142848</v>
      </c>
      <c r="I601" s="1">
        <f t="shared" si="96"/>
        <v>0.16898646616541413</v>
      </c>
      <c r="J601" s="1">
        <f t="shared" si="97"/>
        <v>1.6166666666666885E-2</v>
      </c>
      <c r="K601" s="1">
        <f t="shared" si="98"/>
        <v>0.16890970433075303</v>
      </c>
      <c r="M601" s="2">
        <f t="shared" si="99"/>
        <v>5.3444599999999998</v>
      </c>
    </row>
    <row r="602" spans="1:13">
      <c r="A602">
        <f t="shared" si="90"/>
        <v>1857</v>
      </c>
      <c r="B602" s="9"/>
      <c r="C602" s="1">
        <v>5.3646000000000003</v>
      </c>
      <c r="D602" s="1">
        <f t="shared" si="91"/>
        <v>5.2551428571428573</v>
      </c>
      <c r="E602" s="1">
        <f t="shared" si="92"/>
        <v>5.0337210526315799</v>
      </c>
      <c r="F602" s="1">
        <f t="shared" si="93"/>
        <v>5.0364280701754396</v>
      </c>
      <c r="G602" s="1">
        <f t="shared" si="94"/>
        <v>4.8811943661971871</v>
      </c>
      <c r="H602" s="1">
        <f t="shared" si="95"/>
        <v>0.10945714285714292</v>
      </c>
      <c r="I602" s="1">
        <f t="shared" si="96"/>
        <v>0.22142180451127746</v>
      </c>
      <c r="J602" s="1">
        <f t="shared" si="97"/>
        <v>-2.7070175438597133E-3</v>
      </c>
      <c r="K602" s="1">
        <f t="shared" si="98"/>
        <v>0.15523370397825254</v>
      </c>
      <c r="M602" s="2">
        <f t="shared" si="99"/>
        <v>5.2194200000000004</v>
      </c>
    </row>
    <row r="603" spans="1:13">
      <c r="A603">
        <f t="shared" si="90"/>
        <v>1858</v>
      </c>
      <c r="B603" s="9"/>
      <c r="C603" s="1">
        <v>4.8049999999999997</v>
      </c>
      <c r="D603" s="1">
        <f t="shared" si="91"/>
        <v>5.237857142857143</v>
      </c>
      <c r="E603" s="1">
        <f t="shared" si="92"/>
        <v>5.0820210526315792</v>
      </c>
      <c r="F603" s="1">
        <f t="shared" si="93"/>
        <v>5.0269964912280702</v>
      </c>
      <c r="G603" s="1">
        <f t="shared" si="94"/>
        <v>4.8879460992907839</v>
      </c>
      <c r="H603" s="1">
        <f t="shared" si="95"/>
        <v>-0.43285714285714327</v>
      </c>
      <c r="I603" s="1">
        <f t="shared" si="96"/>
        <v>0.15583609022556377</v>
      </c>
      <c r="J603" s="1">
        <f t="shared" si="97"/>
        <v>5.5024561403508976E-2</v>
      </c>
      <c r="K603" s="1">
        <f t="shared" si="98"/>
        <v>0.1390503919372863</v>
      </c>
      <c r="M603" s="2">
        <f t="shared" si="99"/>
        <v>5.1548800000000004</v>
      </c>
    </row>
    <row r="604" spans="1:13">
      <c r="A604">
        <f t="shared" si="90"/>
        <v>1859</v>
      </c>
      <c r="B604" s="9"/>
      <c r="C604" s="1">
        <v>4.8352000000000004</v>
      </c>
      <c r="D604" s="1">
        <f t="shared" si="91"/>
        <v>5.2054428571428568</v>
      </c>
      <c r="E604" s="1">
        <f t="shared" si="92"/>
        <v>5.128726315789474</v>
      </c>
      <c r="F604" s="1">
        <f t="shared" si="93"/>
        <v>5.0186298245614029</v>
      </c>
      <c r="G604" s="1">
        <f t="shared" si="94"/>
        <v>4.8947821428571459</v>
      </c>
      <c r="H604" s="1">
        <f t="shared" si="95"/>
        <v>-0.37024285714285643</v>
      </c>
      <c r="I604" s="1">
        <f t="shared" si="96"/>
        <v>7.6716541353382794E-2</v>
      </c>
      <c r="J604" s="1">
        <f t="shared" si="97"/>
        <v>0.11009649122807108</v>
      </c>
      <c r="K604" s="1">
        <f t="shared" si="98"/>
        <v>0.12384768170425708</v>
      </c>
      <c r="M604" s="2">
        <f t="shared" si="99"/>
        <v>5.1145399999999999</v>
      </c>
    </row>
    <row r="605" spans="1:13">
      <c r="A605">
        <f t="shared" si="90"/>
        <v>1860</v>
      </c>
      <c r="B605" s="9"/>
      <c r="C605" s="1">
        <v>5.2285000000000004</v>
      </c>
      <c r="D605" s="1">
        <f t="shared" si="91"/>
        <v>5.1377428571428583</v>
      </c>
      <c r="E605" s="1">
        <f t="shared" si="92"/>
        <v>5.1653473684210534</v>
      </c>
      <c r="F605" s="1">
        <f t="shared" si="93"/>
        <v>5.0091157894736851</v>
      </c>
      <c r="G605" s="1">
        <f t="shared" si="94"/>
        <v>4.9022798561151113</v>
      </c>
      <c r="H605" s="1">
        <f t="shared" si="95"/>
        <v>9.0757142857142092E-2</v>
      </c>
      <c r="I605" s="1">
        <f t="shared" si="96"/>
        <v>-2.7604511278195076E-2</v>
      </c>
      <c r="J605" s="1">
        <f t="shared" si="97"/>
        <v>0.15623157894736828</v>
      </c>
      <c r="K605" s="1">
        <f t="shared" si="98"/>
        <v>0.10683593335857378</v>
      </c>
      <c r="M605" s="2">
        <f t="shared" si="99"/>
        <v>5.1064800000000004</v>
      </c>
    </row>
    <row r="606" spans="1:13">
      <c r="A606">
        <f t="shared" si="90"/>
        <v>1861</v>
      </c>
      <c r="B606" s="9"/>
      <c r="C606" s="1">
        <v>5.3394000000000004</v>
      </c>
      <c r="D606" s="1">
        <f t="shared" si="91"/>
        <v>5.0837285714285718</v>
      </c>
      <c r="E606" s="1">
        <f t="shared" si="92"/>
        <v>5.2136421052631574</v>
      </c>
      <c r="F606" s="1">
        <f t="shared" si="93"/>
        <v>5.003931578947368</v>
      </c>
      <c r="G606" s="1">
        <f t="shared" si="94"/>
        <v>4.9100666666666699</v>
      </c>
      <c r="H606" s="1">
        <f t="shared" si="95"/>
        <v>0.25567142857142855</v>
      </c>
      <c r="I606" s="1">
        <f t="shared" si="96"/>
        <v>-0.12991353383458559</v>
      </c>
      <c r="J606" s="1">
        <f t="shared" si="97"/>
        <v>0.20971052631578946</v>
      </c>
      <c r="K606" s="1">
        <f t="shared" si="98"/>
        <v>9.3864912280698043E-2</v>
      </c>
      <c r="M606" s="2">
        <f t="shared" si="99"/>
        <v>5.1589200000000002</v>
      </c>
    </row>
    <row r="607" spans="1:13">
      <c r="A607">
        <f t="shared" si="90"/>
        <v>1862</v>
      </c>
      <c r="B607" s="9"/>
      <c r="C607" s="1">
        <v>5.3243</v>
      </c>
      <c r="D607" s="1">
        <f t="shared" si="91"/>
        <v>5.120457142857143</v>
      </c>
      <c r="E607" s="1">
        <f t="shared" si="92"/>
        <v>5.265894736842105</v>
      </c>
      <c r="F607" s="1">
        <f t="shared" si="93"/>
        <v>5.0018438596491217</v>
      </c>
      <c r="G607" s="1">
        <f t="shared" si="94"/>
        <v>4.9198708029197125</v>
      </c>
      <c r="H607" s="1">
        <f t="shared" si="95"/>
        <v>0.20384285714285699</v>
      </c>
      <c r="I607" s="1">
        <f t="shared" si="96"/>
        <v>-0.14543759398496192</v>
      </c>
      <c r="J607" s="1">
        <f t="shared" si="97"/>
        <v>0.26405087719298326</v>
      </c>
      <c r="K607" s="1">
        <f t="shared" si="98"/>
        <v>8.1973056729409244E-2</v>
      </c>
      <c r="M607" s="2">
        <f t="shared" si="99"/>
        <v>5.1891800000000003</v>
      </c>
    </row>
    <row r="608" spans="1:13">
      <c r="A608">
        <f t="shared" si="90"/>
        <v>1863</v>
      </c>
      <c r="B608" s="9"/>
      <c r="C608" s="1">
        <v>5.0671999999999997</v>
      </c>
      <c r="D608" s="1">
        <f t="shared" si="91"/>
        <v>5.2011285714285718</v>
      </c>
      <c r="E608" s="1">
        <f t="shared" si="92"/>
        <v>5.2929052631578948</v>
      </c>
      <c r="F608" s="1">
        <f t="shared" si="93"/>
        <v>5.0021421052631565</v>
      </c>
      <c r="G608" s="1">
        <f t="shared" si="94"/>
        <v>4.927877205882357</v>
      </c>
      <c r="H608" s="1">
        <f t="shared" si="95"/>
        <v>-0.13392857142857206</v>
      </c>
      <c r="I608" s="1">
        <f t="shared" si="96"/>
        <v>-9.1776691729323012E-2</v>
      </c>
      <c r="J608" s="1">
        <f t="shared" si="97"/>
        <v>0.29076315789473828</v>
      </c>
      <c r="K608" s="1">
        <f t="shared" si="98"/>
        <v>7.4264899380799498E-2</v>
      </c>
      <c r="M608" s="2">
        <f t="shared" si="99"/>
        <v>5.1559000000000008</v>
      </c>
    </row>
    <row r="609" spans="1:13">
      <c r="A609">
        <f t="shared" si="90"/>
        <v>1864</v>
      </c>
      <c r="B609" s="9"/>
      <c r="C609" s="1">
        <v>4.9865000000000004</v>
      </c>
      <c r="D609" s="1">
        <f t="shared" si="91"/>
        <v>5.2861285714285717</v>
      </c>
      <c r="E609" s="1">
        <f t="shared" si="92"/>
        <v>5.2992105263157905</v>
      </c>
      <c r="F609" s="1">
        <f t="shared" si="93"/>
        <v>5.0070403508771912</v>
      </c>
      <c r="G609" s="1">
        <f t="shared" si="94"/>
        <v>4.9368555555555584</v>
      </c>
      <c r="H609" s="1">
        <f t="shared" si="95"/>
        <v>-0.29962857142857136</v>
      </c>
      <c r="I609" s="1">
        <f t="shared" si="96"/>
        <v>-1.308195488721875E-2</v>
      </c>
      <c r="J609" s="1">
        <f t="shared" si="97"/>
        <v>0.29217017543859924</v>
      </c>
      <c r="K609" s="1">
        <f t="shared" si="98"/>
        <v>7.0184795321632798E-2</v>
      </c>
      <c r="M609" s="2">
        <f t="shared" si="99"/>
        <v>5.1680000000000001</v>
      </c>
    </row>
    <row r="610" spans="1:13">
      <c r="A610">
        <f t="shared" si="90"/>
        <v>1865</v>
      </c>
      <c r="B610" s="9"/>
      <c r="C610" s="1">
        <v>5.0621</v>
      </c>
      <c r="D610" s="1">
        <f t="shared" si="91"/>
        <v>5.3250285714285708</v>
      </c>
      <c r="E610" s="1">
        <f t="shared" si="92"/>
        <v>5.2875105263157911</v>
      </c>
      <c r="F610" s="1">
        <f t="shared" si="93"/>
        <v>5.0047771929824547</v>
      </c>
      <c r="G610" s="1">
        <f t="shared" si="94"/>
        <v>4.9475604477611981</v>
      </c>
      <c r="H610" s="1">
        <f t="shared" si="95"/>
        <v>-0.26292857142857073</v>
      </c>
      <c r="I610" s="1">
        <f t="shared" si="96"/>
        <v>3.7518045112779674E-2</v>
      </c>
      <c r="J610" s="1">
        <f t="shared" si="97"/>
        <v>0.28273333333333639</v>
      </c>
      <c r="K610" s="1">
        <f t="shared" si="98"/>
        <v>5.7216745221256637E-2</v>
      </c>
      <c r="M610" s="2">
        <f t="shared" si="99"/>
        <v>5.2678399999999996</v>
      </c>
    </row>
    <row r="611" spans="1:13">
      <c r="A611">
        <f t="shared" si="90"/>
        <v>1866</v>
      </c>
      <c r="B611" s="9"/>
      <c r="C611" s="1">
        <v>5.3998999999999997</v>
      </c>
      <c r="D611" s="1">
        <f t="shared" si="91"/>
        <v>5.2991000000000001</v>
      </c>
      <c r="E611" s="1">
        <f t="shared" si="92"/>
        <v>5.2721052631578962</v>
      </c>
      <c r="F611" s="1">
        <f t="shared" si="93"/>
        <v>4.9957087719298237</v>
      </c>
      <c r="G611" s="1">
        <f t="shared" si="94"/>
        <v>4.958830075187973</v>
      </c>
      <c r="H611" s="1">
        <f t="shared" si="95"/>
        <v>0.10079999999999956</v>
      </c>
      <c r="I611" s="1">
        <f t="shared" si="96"/>
        <v>2.6994736842103961E-2</v>
      </c>
      <c r="J611" s="1">
        <f t="shared" si="97"/>
        <v>0.27639649122807253</v>
      </c>
      <c r="K611" s="1">
        <f t="shared" si="98"/>
        <v>3.6878696741850625E-2</v>
      </c>
      <c r="M611" s="2">
        <f t="shared" si="99"/>
        <v>5.3767399999999999</v>
      </c>
    </row>
    <row r="612" spans="1:13">
      <c r="A612">
        <f t="shared" si="90"/>
        <v>1867</v>
      </c>
      <c r="B612" s="9"/>
      <c r="C612" s="1">
        <v>5.8235000000000001</v>
      </c>
      <c r="D612" s="1">
        <f t="shared" si="91"/>
        <v>5.3134999999999994</v>
      </c>
      <c r="E612" s="1">
        <f t="shared" si="92"/>
        <v>5.2665210526315809</v>
      </c>
      <c r="F612" s="1">
        <f t="shared" si="93"/>
        <v>4.9834596491228051</v>
      </c>
      <c r="G612" s="1">
        <f t="shared" si="94"/>
        <v>4.9680166666666707</v>
      </c>
      <c r="H612" s="1">
        <f t="shared" si="95"/>
        <v>0.51000000000000068</v>
      </c>
      <c r="I612" s="1">
        <f t="shared" si="96"/>
        <v>4.6978947368418567E-2</v>
      </c>
      <c r="J612" s="1">
        <f t="shared" si="97"/>
        <v>0.28306140350877573</v>
      </c>
      <c r="K612" s="1">
        <f t="shared" si="98"/>
        <v>1.5442982456134402E-2</v>
      </c>
      <c r="M612" s="2">
        <f t="shared" si="99"/>
        <v>5.4079999999999995</v>
      </c>
    </row>
    <row r="613" spans="1:13">
      <c r="A613">
        <f t="shared" si="90"/>
        <v>1868</v>
      </c>
      <c r="B613" s="9"/>
      <c r="C613" s="1">
        <v>5.6116999999999999</v>
      </c>
      <c r="D613" s="1">
        <f t="shared" si="91"/>
        <v>5.3602571428571428</v>
      </c>
      <c r="E613" s="1">
        <f t="shared" si="92"/>
        <v>5.2901263157894753</v>
      </c>
      <c r="F613" s="1">
        <f t="shared" si="93"/>
        <v>4.9646649122807007</v>
      </c>
      <c r="G613" s="1">
        <f t="shared" si="94"/>
        <v>4.9775358778625991</v>
      </c>
      <c r="H613" s="1">
        <f t="shared" si="95"/>
        <v>0.25144285714285708</v>
      </c>
      <c r="I613" s="1">
        <f t="shared" si="96"/>
        <v>7.0130827067667489E-2</v>
      </c>
      <c r="J613" s="1">
        <f t="shared" si="97"/>
        <v>0.32546140350877462</v>
      </c>
      <c r="K613" s="1">
        <f t="shared" si="98"/>
        <v>-1.2870965581898375E-2</v>
      </c>
      <c r="M613" s="2">
        <f t="shared" si="99"/>
        <v>5.4291800000000006</v>
      </c>
    </row>
    <row r="614" spans="1:13">
      <c r="A614">
        <f t="shared" si="90"/>
        <v>1869</v>
      </c>
      <c r="B614" s="9"/>
      <c r="C614" s="1">
        <v>5.1428000000000003</v>
      </c>
      <c r="D614" s="1">
        <f t="shared" si="91"/>
        <v>5.4285285714285711</v>
      </c>
      <c r="E614" s="1">
        <f t="shared" si="92"/>
        <v>5.3039368421052648</v>
      </c>
      <c r="F614" s="1">
        <f t="shared" si="93"/>
        <v>4.9482526315789475</v>
      </c>
      <c r="G614" s="1">
        <f t="shared" si="94"/>
        <v>4.9874730769230808</v>
      </c>
      <c r="H614" s="1">
        <f t="shared" si="95"/>
        <v>-0.28572857142857089</v>
      </c>
      <c r="I614" s="1">
        <f t="shared" si="96"/>
        <v>0.12459172932330631</v>
      </c>
      <c r="J614" s="1">
        <f t="shared" si="97"/>
        <v>0.35568421052631738</v>
      </c>
      <c r="K614" s="1">
        <f t="shared" si="98"/>
        <v>-3.9220445344133381E-2</v>
      </c>
      <c r="M614" s="2">
        <f t="shared" si="99"/>
        <v>5.4119599999999997</v>
      </c>
    </row>
    <row r="615" spans="1:13">
      <c r="A615">
        <f t="shared" si="90"/>
        <v>1870</v>
      </c>
      <c r="B615" s="9"/>
      <c r="C615" s="1">
        <v>5.1680000000000001</v>
      </c>
      <c r="D615" s="1">
        <f t="shared" si="91"/>
        <v>5.4542857142857146</v>
      </c>
      <c r="E615" s="1">
        <f t="shared" si="92"/>
        <v>5.2848789473684219</v>
      </c>
      <c r="F615" s="1">
        <f t="shared" si="93"/>
        <v>4.9357298245614043</v>
      </c>
      <c r="G615" s="1">
        <f t="shared" si="94"/>
        <v>4.9982286821705459</v>
      </c>
      <c r="H615" s="1">
        <f t="shared" si="95"/>
        <v>-0.28628571428571448</v>
      </c>
      <c r="I615" s="1">
        <f t="shared" si="96"/>
        <v>0.16940676691729273</v>
      </c>
      <c r="J615" s="1">
        <f t="shared" si="97"/>
        <v>0.3491491228070176</v>
      </c>
      <c r="K615" s="1">
        <f t="shared" si="98"/>
        <v>-6.2498857609141645E-2</v>
      </c>
      <c r="M615" s="2">
        <f t="shared" si="99"/>
        <v>5.3552599999999995</v>
      </c>
    </row>
    <row r="616" spans="1:13">
      <c r="A616">
        <f t="shared" si="90"/>
        <v>1871</v>
      </c>
      <c r="B616" s="9"/>
      <c r="C616" s="1">
        <v>5.3137999999999996</v>
      </c>
      <c r="D616" s="1">
        <f t="shared" si="91"/>
        <v>5.383628571428571</v>
      </c>
      <c r="E616" s="1">
        <f t="shared" si="92"/>
        <v>5.2652736842105261</v>
      </c>
      <c r="F616" s="1">
        <f t="shared" si="93"/>
        <v>4.9259508771929825</v>
      </c>
      <c r="G616" s="1">
        <f t="shared" si="94"/>
        <v>5.009979687500004</v>
      </c>
      <c r="H616" s="1">
        <f t="shared" si="95"/>
        <v>-6.9828571428571351E-2</v>
      </c>
      <c r="I616" s="1">
        <f t="shared" si="96"/>
        <v>0.11835488721804488</v>
      </c>
      <c r="J616" s="1">
        <f t="shared" si="97"/>
        <v>0.33932280701754358</v>
      </c>
      <c r="K616" s="1">
        <f t="shared" si="98"/>
        <v>-8.4028810307021473E-2</v>
      </c>
      <c r="M616" s="2">
        <f t="shared" si="99"/>
        <v>5.3489599999999999</v>
      </c>
    </row>
    <row r="617" spans="1:13">
      <c r="A617">
        <f t="shared" si="90"/>
        <v>1872</v>
      </c>
      <c r="B617" s="9"/>
      <c r="C617" s="1">
        <v>5.54</v>
      </c>
      <c r="D617" s="1">
        <f t="shared" si="91"/>
        <v>5.3317285714285703</v>
      </c>
      <c r="E617" s="1">
        <f t="shared" si="92"/>
        <v>5.2430263157894732</v>
      </c>
      <c r="F617" s="1">
        <f t="shared" si="93"/>
        <v>4.9270438596491228</v>
      </c>
      <c r="G617" s="1">
        <f t="shared" si="94"/>
        <v>5.0224716535433105</v>
      </c>
      <c r="H617" s="1">
        <f t="shared" si="95"/>
        <v>0.20827142857142977</v>
      </c>
      <c r="I617" s="1">
        <f t="shared" si="96"/>
        <v>8.8702255639097061E-2</v>
      </c>
      <c r="J617" s="1">
        <f t="shared" si="97"/>
        <v>0.31598245614035037</v>
      </c>
      <c r="K617" s="1">
        <f t="shared" si="98"/>
        <v>-9.5427793894187651E-2</v>
      </c>
      <c r="M617" s="2">
        <f t="shared" si="99"/>
        <v>5.3861799999999995</v>
      </c>
    </row>
    <row r="618" spans="1:13">
      <c r="A618">
        <f t="shared" si="90"/>
        <v>1873</v>
      </c>
      <c r="B618" s="9"/>
      <c r="C618" s="1">
        <v>5.5801999999999996</v>
      </c>
      <c r="D618" s="1">
        <f t="shared" si="91"/>
        <v>5.3482571428571424</v>
      </c>
      <c r="E618" s="1">
        <f t="shared" si="92"/>
        <v>5.2348368421052625</v>
      </c>
      <c r="F618" s="1">
        <f t="shared" si="93"/>
        <v>4.9250421052631577</v>
      </c>
      <c r="G618" s="1">
        <f t="shared" si="94"/>
        <v>5.0345619047619081</v>
      </c>
      <c r="H618" s="1">
        <f t="shared" si="95"/>
        <v>0.23194285714285723</v>
      </c>
      <c r="I618" s="1">
        <f t="shared" si="96"/>
        <v>0.11342030075187992</v>
      </c>
      <c r="J618" s="1">
        <f t="shared" si="97"/>
        <v>0.30979473684210479</v>
      </c>
      <c r="K618" s="1">
        <f t="shared" si="98"/>
        <v>-0.10951979949875046</v>
      </c>
      <c r="M618" s="2">
        <f t="shared" si="99"/>
        <v>5.4022600000000001</v>
      </c>
    </row>
    <row r="619" spans="1:13">
      <c r="A619">
        <f t="shared" si="90"/>
        <v>1874</v>
      </c>
      <c r="B619" s="9"/>
      <c r="C619" s="1">
        <v>5.3289</v>
      </c>
      <c r="D619" s="1">
        <f t="shared" si="91"/>
        <v>5.3604714285714286</v>
      </c>
      <c r="E619" s="1">
        <f t="shared" si="92"/>
        <v>5.2308947368421039</v>
      </c>
      <c r="F619" s="1">
        <f t="shared" si="93"/>
        <v>4.9241017543859655</v>
      </c>
      <c r="G619" s="1">
        <f t="shared" si="94"/>
        <v>5.0458776000000025</v>
      </c>
      <c r="H619" s="1">
        <f t="shared" si="95"/>
        <v>-3.1571428571428584E-2</v>
      </c>
      <c r="I619" s="1">
        <f t="shared" si="96"/>
        <v>0.12957669172932462</v>
      </c>
      <c r="J619" s="1">
        <f t="shared" si="97"/>
        <v>0.3067929824561384</v>
      </c>
      <c r="K619" s="1">
        <f t="shared" si="98"/>
        <v>-0.12177584561403698</v>
      </c>
      <c r="M619" s="2">
        <f t="shared" si="99"/>
        <v>5.3912000000000004</v>
      </c>
    </row>
    <row r="620" spans="1:13">
      <c r="A620">
        <f t="shared" si="90"/>
        <v>1875</v>
      </c>
      <c r="B620" s="9"/>
      <c r="C620" s="1">
        <v>5.2484000000000002</v>
      </c>
      <c r="D620" s="1">
        <f t="shared" si="91"/>
        <v>5.3295857142857148</v>
      </c>
      <c r="E620" s="1">
        <f t="shared" si="92"/>
        <v>5.2142421052631569</v>
      </c>
      <c r="F620" s="1">
        <f t="shared" si="93"/>
        <v>4.9131631578947381</v>
      </c>
      <c r="G620" s="1">
        <f t="shared" si="94"/>
        <v>5.0569693548387127</v>
      </c>
      <c r="H620" s="1">
        <f t="shared" si="95"/>
        <v>-8.1185714285714639E-2</v>
      </c>
      <c r="I620" s="1">
        <f t="shared" si="96"/>
        <v>0.11534360902255791</v>
      </c>
      <c r="J620" s="1">
        <f t="shared" si="97"/>
        <v>0.30107894736841878</v>
      </c>
      <c r="K620" s="1">
        <f t="shared" si="98"/>
        <v>-0.14380619694397456</v>
      </c>
      <c r="M620" s="2">
        <f t="shared" si="99"/>
        <v>5.333899999999999</v>
      </c>
    </row>
    <row r="621" spans="1:13">
      <c r="A621">
        <f t="shared" si="90"/>
        <v>1876</v>
      </c>
      <c r="B621" s="9"/>
      <c r="C621" s="1">
        <v>5.2584999999999997</v>
      </c>
      <c r="D621" s="1">
        <f t="shared" si="91"/>
        <v>5.2333571428571428</v>
      </c>
      <c r="E621" s="1">
        <f t="shared" si="92"/>
        <v>5.1710789473684207</v>
      </c>
      <c r="F621" s="1">
        <f t="shared" si="93"/>
        <v>4.8910789473684231</v>
      </c>
      <c r="G621" s="1">
        <f t="shared" si="94"/>
        <v>5.0668886178861818</v>
      </c>
      <c r="H621" s="1">
        <f t="shared" si="95"/>
        <v>2.5142857142856911E-2</v>
      </c>
      <c r="I621" s="1">
        <f t="shared" si="96"/>
        <v>6.2278195488722154E-2</v>
      </c>
      <c r="J621" s="1">
        <f t="shared" si="97"/>
        <v>0.27999999999999758</v>
      </c>
      <c r="K621" s="1">
        <f t="shared" si="98"/>
        <v>-0.17580967051775875</v>
      </c>
      <c r="M621" s="2">
        <f t="shared" si="99"/>
        <v>5.2373799999999999</v>
      </c>
    </row>
    <row r="622" spans="1:13">
      <c r="A622">
        <f t="shared" si="90"/>
        <v>1877</v>
      </c>
      <c r="B622" s="9"/>
      <c r="C622" s="1">
        <v>5.2534999999999998</v>
      </c>
      <c r="D622" s="1">
        <f t="shared" si="91"/>
        <v>5.1457428571428574</v>
      </c>
      <c r="E622" s="1">
        <f t="shared" si="92"/>
        <v>5.1035052631578948</v>
      </c>
      <c r="F622" s="1">
        <f t="shared" si="93"/>
        <v>4.8858017543859669</v>
      </c>
      <c r="G622" s="1">
        <f t="shared" si="94"/>
        <v>5.0777557377049192</v>
      </c>
      <c r="H622" s="1">
        <f t="shared" si="95"/>
        <v>0.10775714285714244</v>
      </c>
      <c r="I622" s="1">
        <f t="shared" si="96"/>
        <v>4.2237593984962629E-2</v>
      </c>
      <c r="J622" s="1">
        <f t="shared" si="97"/>
        <v>0.2177035087719279</v>
      </c>
      <c r="K622" s="1">
        <f t="shared" si="98"/>
        <v>-0.1919539833189523</v>
      </c>
      <c r="M622" s="2">
        <f t="shared" si="99"/>
        <v>5.1448800000000006</v>
      </c>
    </row>
    <row r="623" spans="1:13">
      <c r="A623">
        <f t="shared" si="90"/>
        <v>1878</v>
      </c>
      <c r="B623" s="9"/>
      <c r="C623" s="1">
        <v>5.0975999999999999</v>
      </c>
      <c r="D623" s="1">
        <f t="shared" si="91"/>
        <v>5.0846999999999998</v>
      </c>
      <c r="E623" s="1">
        <f t="shared" si="92"/>
        <v>5.0423157894736832</v>
      </c>
      <c r="F623" s="1">
        <f t="shared" si="93"/>
        <v>4.8836192982456152</v>
      </c>
      <c r="G623" s="1">
        <f t="shared" si="94"/>
        <v>5.0893859504132246</v>
      </c>
      <c r="H623" s="1">
        <f t="shared" si="95"/>
        <v>1.2900000000000134E-2</v>
      </c>
      <c r="I623" s="1">
        <f t="shared" si="96"/>
        <v>4.2384210526316579E-2</v>
      </c>
      <c r="J623" s="1">
        <f t="shared" si="97"/>
        <v>0.15869649122806795</v>
      </c>
      <c r="K623" s="1">
        <f t="shared" si="98"/>
        <v>-0.20576665216760937</v>
      </c>
      <c r="M623" s="2">
        <f t="shared" si="99"/>
        <v>5.0885799999999994</v>
      </c>
    </row>
    <row r="624" spans="1:13">
      <c r="A624">
        <f t="shared" si="90"/>
        <v>1879</v>
      </c>
      <c r="B624" s="9"/>
      <c r="C624" s="1">
        <v>4.8664000000000005</v>
      </c>
      <c r="D624" s="1">
        <f t="shared" si="91"/>
        <v>5.0365857142857138</v>
      </c>
      <c r="E624" s="1">
        <f t="shared" si="92"/>
        <v>5.0052789473684216</v>
      </c>
      <c r="F624" s="1">
        <f t="shared" si="93"/>
        <v>4.8876245614035092</v>
      </c>
      <c r="G624" s="1">
        <f t="shared" si="94"/>
        <v>5.0993608333333356</v>
      </c>
      <c r="H624" s="1">
        <f t="shared" si="95"/>
        <v>-0.17018571428571327</v>
      </c>
      <c r="I624" s="1">
        <f t="shared" si="96"/>
        <v>3.1306766917292173E-2</v>
      </c>
      <c r="J624" s="1">
        <f t="shared" si="97"/>
        <v>0.1176543859649124</v>
      </c>
      <c r="K624" s="1">
        <f t="shared" si="98"/>
        <v>-0.21173627192982636</v>
      </c>
      <c r="M624" s="2">
        <f t="shared" si="99"/>
        <v>5.0171999999999999</v>
      </c>
    </row>
    <row r="625" spans="1:13">
      <c r="A625">
        <f t="shared" si="90"/>
        <v>1880</v>
      </c>
      <c r="B625" s="9"/>
      <c r="C625" s="1">
        <v>4.9668999999999999</v>
      </c>
      <c r="D625" s="1">
        <f t="shared" si="91"/>
        <v>4.9870285714285716</v>
      </c>
      <c r="E625" s="1">
        <f t="shared" si="92"/>
        <v>4.9687631578947373</v>
      </c>
      <c r="F625" s="1">
        <f t="shared" si="93"/>
        <v>4.8961385964912285</v>
      </c>
      <c r="G625" s="1">
        <f t="shared" si="94"/>
        <v>5.108274789915968</v>
      </c>
      <c r="H625" s="1">
        <f t="shared" si="95"/>
        <v>-2.0128571428571718E-2</v>
      </c>
      <c r="I625" s="1">
        <f t="shared" si="96"/>
        <v>1.8265413533834263E-2</v>
      </c>
      <c r="J625" s="1">
        <f t="shared" si="97"/>
        <v>7.2624561403508814E-2</v>
      </c>
      <c r="K625" s="1">
        <f t="shared" si="98"/>
        <v>-0.21213619342473944</v>
      </c>
      <c r="M625" s="2">
        <f t="shared" si="99"/>
        <v>4.9488200000000004</v>
      </c>
    </row>
    <row r="626" spans="1:13">
      <c r="A626">
        <f t="shared" ref="A626:A689" si="100">A625+1</f>
        <v>1881</v>
      </c>
      <c r="B626" s="9"/>
      <c r="C626" s="1">
        <v>4.9016000000000002</v>
      </c>
      <c r="D626" s="1">
        <f t="shared" si="91"/>
        <v>4.914485714285715</v>
      </c>
      <c r="E626" s="1">
        <f t="shared" si="92"/>
        <v>4.9256368421052645</v>
      </c>
      <c r="F626" s="1">
        <f t="shared" si="93"/>
        <v>4.9035894736842112</v>
      </c>
      <c r="G626" s="1">
        <f t="shared" si="94"/>
        <v>5.1116567796610184</v>
      </c>
      <c r="H626" s="1">
        <f t="shared" si="95"/>
        <v>-1.2885714285714833E-2</v>
      </c>
      <c r="I626" s="1">
        <f t="shared" si="96"/>
        <v>-1.1151127819549522E-2</v>
      </c>
      <c r="J626" s="1">
        <f t="shared" si="97"/>
        <v>2.204736842105337E-2</v>
      </c>
      <c r="K626" s="1">
        <f t="shared" si="98"/>
        <v>-0.20806730597680723</v>
      </c>
      <c r="M626" s="2">
        <f t="shared" si="99"/>
        <v>4.911620000000001</v>
      </c>
    </row>
    <row r="627" spans="1:13">
      <c r="A627">
        <f t="shared" si="100"/>
        <v>1882</v>
      </c>
      <c r="B627" s="9"/>
      <c r="C627" s="1">
        <v>4.9116</v>
      </c>
      <c r="D627" s="1">
        <f t="shared" si="91"/>
        <v>4.8405142857142858</v>
      </c>
      <c r="E627" s="1">
        <f t="shared" si="92"/>
        <v>4.8724526315789474</v>
      </c>
      <c r="F627" s="1">
        <f t="shared" si="93"/>
        <v>4.9004228070175433</v>
      </c>
      <c r="G627" s="1">
        <f t="shared" si="94"/>
        <v>5.1130709401709424</v>
      </c>
      <c r="H627" s="1">
        <f t="shared" si="95"/>
        <v>7.1085714285714197E-2</v>
      </c>
      <c r="I627" s="1">
        <f t="shared" si="96"/>
        <v>-3.1938345864661599E-2</v>
      </c>
      <c r="J627" s="1">
        <f t="shared" si="97"/>
        <v>-2.7970175438595923E-2</v>
      </c>
      <c r="K627" s="1">
        <f t="shared" si="98"/>
        <v>-0.21264813315339914</v>
      </c>
      <c r="M627" s="2">
        <f t="shared" si="99"/>
        <v>4.88748</v>
      </c>
    </row>
    <row r="628" spans="1:13">
      <c r="A628">
        <f t="shared" si="100"/>
        <v>1883</v>
      </c>
      <c r="B628" s="9"/>
      <c r="C628" s="1">
        <v>4.9116</v>
      </c>
      <c r="D628" s="1">
        <f t="shared" si="91"/>
        <v>4.7938285714285707</v>
      </c>
      <c r="E628" s="1">
        <f t="shared" si="92"/>
        <v>4.8182157894736841</v>
      </c>
      <c r="F628" s="1">
        <f t="shared" si="93"/>
        <v>4.8898245614035085</v>
      </c>
      <c r="G628" s="1">
        <f t="shared" si="94"/>
        <v>5.1192913793103481</v>
      </c>
      <c r="H628" s="1">
        <f t="shared" si="95"/>
        <v>0.1177714285714293</v>
      </c>
      <c r="I628" s="1">
        <f t="shared" si="96"/>
        <v>-2.4387218045113457E-2</v>
      </c>
      <c r="J628" s="1">
        <f t="shared" si="97"/>
        <v>-7.16087719298244E-2</v>
      </c>
      <c r="K628" s="1">
        <f t="shared" si="98"/>
        <v>-0.22946681790683954</v>
      </c>
      <c r="M628" s="2">
        <f t="shared" si="99"/>
        <v>4.81006</v>
      </c>
    </row>
    <row r="629" spans="1:13">
      <c r="A629">
        <f t="shared" si="100"/>
        <v>1884</v>
      </c>
      <c r="B629" s="9"/>
      <c r="C629" s="1">
        <v>4.7457000000000003</v>
      </c>
      <c r="D629" s="1">
        <f t="shared" si="91"/>
        <v>4.7198571428571432</v>
      </c>
      <c r="E629" s="1">
        <f t="shared" si="92"/>
        <v>4.7724421052631572</v>
      </c>
      <c r="F629" s="1">
        <f t="shared" si="93"/>
        <v>4.8801035087719278</v>
      </c>
      <c r="G629" s="1">
        <f t="shared" si="94"/>
        <v>5.1253130434782648</v>
      </c>
      <c r="H629" s="1">
        <f t="shared" si="95"/>
        <v>2.5842857142857056E-2</v>
      </c>
      <c r="I629" s="1">
        <f t="shared" si="96"/>
        <v>-5.2584962406013958E-2</v>
      </c>
      <c r="J629" s="1">
        <f t="shared" si="97"/>
        <v>-0.10766140350877063</v>
      </c>
      <c r="K629" s="1">
        <f t="shared" si="98"/>
        <v>-0.245209534706337</v>
      </c>
      <c r="M629" s="2">
        <f t="shared" si="99"/>
        <v>4.73766</v>
      </c>
    </row>
    <row r="630" spans="1:13">
      <c r="A630">
        <f t="shared" si="100"/>
        <v>1885</v>
      </c>
      <c r="B630" s="9"/>
      <c r="C630" s="1">
        <v>4.5797999999999996</v>
      </c>
      <c r="D630" s="1">
        <f t="shared" si="91"/>
        <v>4.6537857142857133</v>
      </c>
      <c r="E630" s="1">
        <f t="shared" si="92"/>
        <v>4.7248157894736833</v>
      </c>
      <c r="F630" s="1">
        <f t="shared" si="93"/>
        <v>4.8710877192982442</v>
      </c>
      <c r="G630" s="1">
        <f t="shared" si="94"/>
        <v>5.1262210526315828</v>
      </c>
      <c r="H630" s="1">
        <f t="shared" si="95"/>
        <v>-7.3985714285713655E-2</v>
      </c>
      <c r="I630" s="1">
        <f t="shared" si="96"/>
        <v>-7.1030075187969999E-2</v>
      </c>
      <c r="J630" s="1">
        <f t="shared" si="97"/>
        <v>-0.14627192982456094</v>
      </c>
      <c r="K630" s="1">
        <f t="shared" si="98"/>
        <v>-0.25513333333333854</v>
      </c>
      <c r="M630" s="2">
        <f t="shared" si="99"/>
        <v>4.6451599999999997</v>
      </c>
    </row>
    <row r="631" spans="1:13">
      <c r="A631">
        <f t="shared" si="100"/>
        <v>1886</v>
      </c>
      <c r="B631" s="9"/>
      <c r="C631" s="1">
        <v>4.5396000000000001</v>
      </c>
      <c r="D631" s="1">
        <f t="shared" si="91"/>
        <v>4.5912999999999995</v>
      </c>
      <c r="E631" s="1">
        <f t="shared" si="92"/>
        <v>4.6734842105263148</v>
      </c>
      <c r="F631" s="1">
        <f t="shared" si="93"/>
        <v>4.8622749999999986</v>
      </c>
      <c r="G631" s="1">
        <f t="shared" si="94"/>
        <v>5.1130008849557553</v>
      </c>
      <c r="H631" s="1">
        <f t="shared" si="95"/>
        <v>-5.1699999999999413E-2</v>
      </c>
      <c r="I631" s="1">
        <f t="shared" si="96"/>
        <v>-8.2184210526315304E-2</v>
      </c>
      <c r="J631" s="1">
        <f t="shared" si="97"/>
        <v>-0.18879078947368377</v>
      </c>
      <c r="K631" s="1">
        <f t="shared" si="98"/>
        <v>-0.25072588495575676</v>
      </c>
      <c r="M631" s="2">
        <f t="shared" si="99"/>
        <v>4.5506599999999997</v>
      </c>
    </row>
    <row r="632" spans="1:13">
      <c r="A632">
        <f t="shared" si="100"/>
        <v>1887</v>
      </c>
      <c r="B632" s="9"/>
      <c r="C632" s="1">
        <v>4.4490999999999996</v>
      </c>
      <c r="D632" s="1">
        <f t="shared" si="91"/>
        <v>4.5316999999999998</v>
      </c>
      <c r="E632" s="1">
        <f t="shared" si="92"/>
        <v>4.6218894736842104</v>
      </c>
      <c r="F632" s="1">
        <f t="shared" si="93"/>
        <v>4.863316363636363</v>
      </c>
      <c r="G632" s="1">
        <f t="shared" si="94"/>
        <v>5.0972035714285724</v>
      </c>
      <c r="H632" s="1">
        <f t="shared" si="95"/>
        <v>-8.2600000000000229E-2</v>
      </c>
      <c r="I632" s="1">
        <f t="shared" si="96"/>
        <v>-9.0189473684210597E-2</v>
      </c>
      <c r="J632" s="1">
        <f t="shared" si="97"/>
        <v>-0.24142688995215256</v>
      </c>
      <c r="K632" s="1">
        <f t="shared" si="98"/>
        <v>-0.2338872077922094</v>
      </c>
      <c r="M632" s="2">
        <f t="shared" si="99"/>
        <v>4.4963599999999992</v>
      </c>
    </row>
    <row r="633" spans="1:13">
      <c r="A633">
        <f t="shared" si="100"/>
        <v>1888</v>
      </c>
      <c r="B633" s="9"/>
      <c r="C633" s="1">
        <v>4.4390999999999998</v>
      </c>
      <c r="D633" s="1">
        <f t="shared" si="91"/>
        <v>4.5008142857142852</v>
      </c>
      <c r="E633" s="1">
        <f t="shared" si="92"/>
        <v>4.5829947368421049</v>
      </c>
      <c r="F633" s="1">
        <f t="shared" si="93"/>
        <v>4.8638370370370367</v>
      </c>
      <c r="G633" s="1">
        <f t="shared" si="94"/>
        <v>5.0964297297297314</v>
      </c>
      <c r="H633" s="1">
        <f t="shared" si="95"/>
        <v>-6.1714285714285388E-2</v>
      </c>
      <c r="I633" s="1">
        <f t="shared" si="96"/>
        <v>-8.2180451127819687E-2</v>
      </c>
      <c r="J633" s="1">
        <f t="shared" si="97"/>
        <v>-0.28084230019493184</v>
      </c>
      <c r="K633" s="1">
        <f t="shared" si="98"/>
        <v>-0.23259269269269467</v>
      </c>
      <c r="M633" s="2">
        <f t="shared" si="99"/>
        <v>4.4792800000000002</v>
      </c>
    </row>
    <row r="634" spans="1:13">
      <c r="A634">
        <f t="shared" si="100"/>
        <v>1889</v>
      </c>
      <c r="B634" s="9"/>
      <c r="C634" s="1">
        <v>4.4741999999999997</v>
      </c>
      <c r="D634" s="1">
        <f t="shared" si="91"/>
        <v>4.4965142857142855</v>
      </c>
      <c r="E634" s="1">
        <f t="shared" si="92"/>
        <v>4.5605052631578937</v>
      </c>
      <c r="F634" s="1">
        <f t="shared" si="93"/>
        <v>4.8569566037735852</v>
      </c>
      <c r="G634" s="1">
        <f t="shared" si="94"/>
        <v>5.0971545454545479</v>
      </c>
      <c r="H634" s="1">
        <f t="shared" si="95"/>
        <v>-2.2314285714285731E-2</v>
      </c>
      <c r="I634" s="1">
        <f t="shared" si="96"/>
        <v>-6.3990977443608266E-2</v>
      </c>
      <c r="J634" s="1">
        <f t="shared" si="97"/>
        <v>-0.29645134061569145</v>
      </c>
      <c r="K634" s="1">
        <f t="shared" si="98"/>
        <v>-0.24019794168096276</v>
      </c>
      <c r="M634" s="2">
        <f t="shared" si="99"/>
        <v>4.4772599999999994</v>
      </c>
    </row>
    <row r="635" spans="1:13">
      <c r="A635">
        <f t="shared" si="100"/>
        <v>1890</v>
      </c>
      <c r="B635" s="9"/>
      <c r="C635" s="1">
        <v>4.4943999999999997</v>
      </c>
      <c r="D635" s="1">
        <f t="shared" si="91"/>
        <v>4.4850285714285709</v>
      </c>
      <c r="E635" s="1">
        <f t="shared" si="92"/>
        <v>4.5303421052631565</v>
      </c>
      <c r="F635" s="1">
        <f t="shared" si="93"/>
        <v>4.8476788461538458</v>
      </c>
      <c r="G635" s="1">
        <f t="shared" si="94"/>
        <v>5.0946541284403697</v>
      </c>
      <c r="H635" s="1">
        <f t="shared" si="95"/>
        <v>9.3714285714288081E-3</v>
      </c>
      <c r="I635" s="1">
        <f t="shared" si="96"/>
        <v>-4.5313533834585584E-2</v>
      </c>
      <c r="J635" s="1">
        <f t="shared" si="97"/>
        <v>-0.31733674089068931</v>
      </c>
      <c r="K635" s="1">
        <f t="shared" si="98"/>
        <v>-0.24697528228652388</v>
      </c>
      <c r="M635" s="2">
        <f t="shared" si="99"/>
        <v>4.4973799999999997</v>
      </c>
    </row>
    <row r="636" spans="1:13">
      <c r="A636">
        <f t="shared" si="100"/>
        <v>1891</v>
      </c>
      <c r="B636" s="9"/>
      <c r="C636" s="1">
        <v>4.5294999999999996</v>
      </c>
      <c r="D636" s="1">
        <f t="shared" si="91"/>
        <v>4.4699428571428568</v>
      </c>
      <c r="E636" s="1">
        <f t="shared" si="92"/>
        <v>4.5128789473684199</v>
      </c>
      <c r="F636" s="1">
        <f t="shared" si="93"/>
        <v>4.8383333333333329</v>
      </c>
      <c r="G636" s="1">
        <f t="shared" si="94"/>
        <v>5.0845916666666691</v>
      </c>
      <c r="H636" s="1">
        <f t="shared" si="95"/>
        <v>5.9557142857142864E-2</v>
      </c>
      <c r="I636" s="1">
        <f t="shared" si="96"/>
        <v>-4.2936090225563106E-2</v>
      </c>
      <c r="J636" s="1">
        <f t="shared" si="97"/>
        <v>-0.32545438596491305</v>
      </c>
      <c r="K636" s="1">
        <f t="shared" si="98"/>
        <v>-0.24625833333333613</v>
      </c>
      <c r="M636" s="2">
        <f t="shared" si="99"/>
        <v>4.5013999999999985</v>
      </c>
    </row>
    <row r="637" spans="1:13">
      <c r="A637">
        <f t="shared" si="100"/>
        <v>1892</v>
      </c>
      <c r="B637" s="9"/>
      <c r="C637" s="1">
        <v>4.5496999999999996</v>
      </c>
      <c r="D637" s="1">
        <f t="shared" si="91"/>
        <v>4.4476714285714278</v>
      </c>
      <c r="E637" s="1">
        <f t="shared" si="92"/>
        <v>4.4940947368421051</v>
      </c>
      <c r="F637" s="1">
        <f t="shared" si="93"/>
        <v>4.8337559999999993</v>
      </c>
      <c r="G637" s="1">
        <f t="shared" si="94"/>
        <v>5.0780158878504684</v>
      </c>
      <c r="H637" s="1">
        <f t="shared" si="95"/>
        <v>0.1020285714285718</v>
      </c>
      <c r="I637" s="1">
        <f t="shared" si="96"/>
        <v>-4.642330827067731E-2</v>
      </c>
      <c r="J637" s="1">
        <f t="shared" si="97"/>
        <v>-0.33966126315789413</v>
      </c>
      <c r="K637" s="1">
        <f t="shared" si="98"/>
        <v>-0.24425988785046915</v>
      </c>
      <c r="M637" s="2">
        <f t="shared" si="99"/>
        <v>4.4752599999999996</v>
      </c>
    </row>
    <row r="638" spans="1:13">
      <c r="A638">
        <f t="shared" si="100"/>
        <v>1893</v>
      </c>
      <c r="B638" s="9"/>
      <c r="C638" s="1">
        <v>4.4592000000000001</v>
      </c>
      <c r="D638" s="1">
        <f t="shared" si="91"/>
        <v>4.4189571428571428</v>
      </c>
      <c r="E638" s="1">
        <f t="shared" si="92"/>
        <v>4.4753105263157895</v>
      </c>
      <c r="F638" s="1">
        <f t="shared" si="93"/>
        <v>4.8306387755102032</v>
      </c>
      <c r="G638" s="1">
        <f t="shared" si="94"/>
        <v>5.0737896226415113</v>
      </c>
      <c r="H638" s="1">
        <f t="shared" si="95"/>
        <v>4.0242857142857247E-2</v>
      </c>
      <c r="I638" s="1">
        <f t="shared" si="96"/>
        <v>-5.6353383458646711E-2</v>
      </c>
      <c r="J638" s="1">
        <f t="shared" si="97"/>
        <v>-0.35532824919441364</v>
      </c>
      <c r="K638" s="1">
        <f t="shared" si="98"/>
        <v>-0.24315084713130819</v>
      </c>
      <c r="M638" s="2">
        <f t="shared" si="99"/>
        <v>4.43302</v>
      </c>
    </row>
    <row r="639" spans="1:13">
      <c r="A639">
        <f t="shared" si="100"/>
        <v>1894</v>
      </c>
      <c r="B639" s="9"/>
      <c r="C639" s="1">
        <v>4.3434999999999997</v>
      </c>
      <c r="D639" s="1">
        <f t="shared" si="91"/>
        <v>4.3995571428571427</v>
      </c>
      <c r="E639" s="1">
        <f t="shared" si="92"/>
        <v>4.4679052631578946</v>
      </c>
      <c r="F639" s="1">
        <f t="shared" si="93"/>
        <v>4.8258166666666655</v>
      </c>
      <c r="G639" s="1">
        <f t="shared" si="94"/>
        <v>5.0662180952380975</v>
      </c>
      <c r="H639" s="1">
        <f t="shared" si="95"/>
        <v>-5.6057142857143027E-2</v>
      </c>
      <c r="I639" s="1">
        <f t="shared" si="96"/>
        <v>-6.834812030075188E-2</v>
      </c>
      <c r="J639" s="1">
        <f t="shared" si="97"/>
        <v>-0.35791140350877093</v>
      </c>
      <c r="K639" s="1">
        <f t="shared" si="98"/>
        <v>-0.24040142857143199</v>
      </c>
      <c r="M639" s="2">
        <f t="shared" si="99"/>
        <v>4.3817599999999999</v>
      </c>
    </row>
    <row r="640" spans="1:13">
      <c r="A640">
        <f t="shared" si="100"/>
        <v>1895</v>
      </c>
      <c r="B640" s="9"/>
      <c r="C640" s="1">
        <v>4.2831999999999999</v>
      </c>
      <c r="D640" s="1">
        <f t="shared" si="91"/>
        <v>4.3866428571428573</v>
      </c>
      <c r="E640" s="1">
        <f t="shared" si="92"/>
        <v>4.4684368421052634</v>
      </c>
      <c r="F640" s="1">
        <f t="shared" si="93"/>
        <v>4.8136021276595731</v>
      </c>
      <c r="G640" s="1">
        <f t="shared" si="94"/>
        <v>5.0513740384615398</v>
      </c>
      <c r="H640" s="1">
        <f t="shared" si="95"/>
        <v>-0.10344285714285739</v>
      </c>
      <c r="I640" s="1">
        <f t="shared" si="96"/>
        <v>-8.1793984962406086E-2</v>
      </c>
      <c r="J640" s="1">
        <f t="shared" si="97"/>
        <v>-0.3451652855543097</v>
      </c>
      <c r="K640" s="1">
        <f t="shared" si="98"/>
        <v>-0.23777191080196669</v>
      </c>
      <c r="M640" s="2">
        <f t="shared" si="99"/>
        <v>4.3435399999999991</v>
      </c>
    </row>
    <row r="641" spans="1:13">
      <c r="A641">
        <f t="shared" si="100"/>
        <v>1896</v>
      </c>
      <c r="B641" s="9"/>
      <c r="C641" s="1">
        <v>4.2732000000000001</v>
      </c>
      <c r="D641" s="1">
        <f t="shared" si="91"/>
        <v>4.3643714285714283</v>
      </c>
      <c r="E641" s="1">
        <f t="shared" si="92"/>
        <v>4.4718789473684213</v>
      </c>
      <c r="F641" s="1">
        <f t="shared" si="93"/>
        <v>4.7916478260869555</v>
      </c>
      <c r="G641" s="1">
        <f t="shared" si="94"/>
        <v>5.0343815533980578</v>
      </c>
      <c r="H641" s="1">
        <f t="shared" si="95"/>
        <v>-9.1171428571428237E-2</v>
      </c>
      <c r="I641" s="1">
        <f t="shared" si="96"/>
        <v>-0.10750751879699294</v>
      </c>
      <c r="J641" s="1">
        <f t="shared" si="97"/>
        <v>-0.31976887871853421</v>
      </c>
      <c r="K641" s="1">
        <f t="shared" si="98"/>
        <v>-0.24273372731110232</v>
      </c>
      <c r="M641" s="2">
        <f t="shared" si="99"/>
        <v>4.3395199999999994</v>
      </c>
    </row>
    <row r="642" spans="1:13">
      <c r="A642">
        <f t="shared" si="100"/>
        <v>1897</v>
      </c>
      <c r="B642" s="9"/>
      <c r="C642" s="1">
        <v>4.3586</v>
      </c>
      <c r="D642" s="1">
        <f t="shared" si="91"/>
        <v>4.3801714285714279</v>
      </c>
      <c r="E642" s="1">
        <f t="shared" si="92"/>
        <v>4.4798157894736841</v>
      </c>
      <c r="F642" s="1">
        <f t="shared" si="93"/>
        <v>4.7734244444444425</v>
      </c>
      <c r="G642" s="1">
        <f t="shared" si="94"/>
        <v>5.01621568627451</v>
      </c>
      <c r="H642" s="1">
        <f t="shared" si="95"/>
        <v>-2.1571428571427909E-2</v>
      </c>
      <c r="I642" s="1">
        <f t="shared" si="96"/>
        <v>-9.9644360902256146E-2</v>
      </c>
      <c r="J642" s="1">
        <f t="shared" si="97"/>
        <v>-0.29360865497075839</v>
      </c>
      <c r="K642" s="1">
        <f t="shared" si="98"/>
        <v>-0.24279124183006751</v>
      </c>
      <c r="M642" s="2">
        <f t="shared" si="99"/>
        <v>4.3495799999999996</v>
      </c>
    </row>
    <row r="643" spans="1:13">
      <c r="A643">
        <f t="shared" si="100"/>
        <v>1898</v>
      </c>
      <c r="B643" s="9"/>
      <c r="C643" s="1">
        <v>4.4390999999999998</v>
      </c>
      <c r="D643" s="1">
        <f t="shared" si="91"/>
        <v>4.4103428571428571</v>
      </c>
      <c r="E643" s="1">
        <f t="shared" si="92"/>
        <v>4.4922473684210527</v>
      </c>
      <c r="F643" s="1">
        <f t="shared" si="93"/>
        <v>4.7650295454545448</v>
      </c>
      <c r="G643" s="1">
        <f t="shared" si="94"/>
        <v>4.9897524752475242</v>
      </c>
      <c r="H643" s="1">
        <f t="shared" si="95"/>
        <v>2.8757142857142703E-2</v>
      </c>
      <c r="I643" s="1">
        <f t="shared" si="96"/>
        <v>-8.1904511278195535E-2</v>
      </c>
      <c r="J643" s="1">
        <f t="shared" si="97"/>
        <v>-0.27278217703349217</v>
      </c>
      <c r="K643" s="1">
        <f t="shared" si="98"/>
        <v>-0.22472292979297936</v>
      </c>
      <c r="M643" s="2">
        <f t="shared" si="99"/>
        <v>4.4069000000000003</v>
      </c>
    </row>
    <row r="644" spans="1:13">
      <c r="A644">
        <f t="shared" si="100"/>
        <v>1899</v>
      </c>
      <c r="B644" s="9"/>
      <c r="C644" s="1">
        <v>4.3937999999999997</v>
      </c>
      <c r="D644" s="1">
        <f t="shared" si="91"/>
        <v>4.449128571428572</v>
      </c>
      <c r="E644" s="1">
        <f t="shared" si="92"/>
        <v>4.506010526315789</v>
      </c>
      <c r="F644" s="1">
        <f t="shared" si="93"/>
        <v>4.7556581395348827</v>
      </c>
      <c r="G644" s="1">
        <f t="shared" si="94"/>
        <v>4.9642730000000004</v>
      </c>
      <c r="H644" s="1">
        <f t="shared" si="95"/>
        <v>-5.5328571428572282E-2</v>
      </c>
      <c r="I644" s="1">
        <f t="shared" si="96"/>
        <v>-5.6881954887217034E-2</v>
      </c>
      <c r="J644" s="1">
        <f t="shared" si="97"/>
        <v>-0.24964761321909368</v>
      </c>
      <c r="K644" s="1">
        <f t="shared" si="98"/>
        <v>-0.20861486046511768</v>
      </c>
      <c r="M644" s="2">
        <f t="shared" si="99"/>
        <v>4.4631999999999996</v>
      </c>
    </row>
    <row r="645" spans="1:13">
      <c r="A645">
        <f t="shared" si="100"/>
        <v>1900</v>
      </c>
      <c r="B645" s="9"/>
      <c r="C645" s="1">
        <v>4.5697999999999999</v>
      </c>
      <c r="D645" s="1">
        <f t="shared" si="91"/>
        <v>4.4965285714285717</v>
      </c>
      <c r="E645" s="1">
        <f t="shared" si="92"/>
        <v>4.519236842105264</v>
      </c>
      <c r="F645" s="1">
        <f t="shared" si="93"/>
        <v>4.7423690476190465</v>
      </c>
      <c r="G645" s="1">
        <f t="shared" si="94"/>
        <v>4.9484646464646467</v>
      </c>
      <c r="H645" s="1">
        <f t="shared" si="95"/>
        <v>7.327142857142821E-2</v>
      </c>
      <c r="I645" s="1">
        <f t="shared" si="96"/>
        <v>-2.2708270676692344E-2</v>
      </c>
      <c r="J645" s="1">
        <f t="shared" si="97"/>
        <v>-0.22313220551378254</v>
      </c>
      <c r="K645" s="1">
        <f t="shared" si="98"/>
        <v>-0.20609559884560014</v>
      </c>
      <c r="M645" s="2">
        <f t="shared" si="99"/>
        <v>4.5024199999999999</v>
      </c>
    </row>
    <row r="646" spans="1:13">
      <c r="A646">
        <f t="shared" si="100"/>
        <v>1901</v>
      </c>
      <c r="B646" s="9"/>
      <c r="C646" s="1">
        <v>4.5547000000000004</v>
      </c>
      <c r="D646" s="1">
        <f t="shared" si="91"/>
        <v>4.5295714285714288</v>
      </c>
      <c r="E646" s="1">
        <f t="shared" si="92"/>
        <v>4.5359105263157895</v>
      </c>
      <c r="F646" s="1">
        <f t="shared" si="93"/>
        <v>4.7229146341463402</v>
      </c>
      <c r="G646" s="1">
        <f t="shared" si="94"/>
        <v>4.9438061224489793</v>
      </c>
      <c r="H646" s="1">
        <f t="shared" si="95"/>
        <v>2.5128571428571611E-2</v>
      </c>
      <c r="I646" s="1">
        <f t="shared" si="96"/>
        <v>-6.3390977443606999E-3</v>
      </c>
      <c r="J646" s="1">
        <f t="shared" si="97"/>
        <v>-0.18700410783055066</v>
      </c>
      <c r="K646" s="1">
        <f t="shared" si="98"/>
        <v>-0.22089148830263916</v>
      </c>
      <c r="M646" s="2">
        <f t="shared" si="99"/>
        <v>4.5356000000000005</v>
      </c>
    </row>
    <row r="647" spans="1:13">
      <c r="A647">
        <f t="shared" si="100"/>
        <v>1902</v>
      </c>
      <c r="B647" s="9"/>
      <c r="C647" s="1">
        <v>4.5547000000000004</v>
      </c>
      <c r="D647" s="1">
        <f t="shared" si="91"/>
        <v>4.5532714285714286</v>
      </c>
      <c r="E647" s="1">
        <f t="shared" si="92"/>
        <v>4.5520473684210527</v>
      </c>
      <c r="F647" s="1">
        <f t="shared" si="93"/>
        <v>4.7014824999999991</v>
      </c>
      <c r="G647" s="1">
        <f t="shared" si="94"/>
        <v>4.9319309278350509</v>
      </c>
      <c r="H647" s="1">
        <f t="shared" si="95"/>
        <v>1.4285714285717788E-3</v>
      </c>
      <c r="I647" s="1">
        <f t="shared" si="96"/>
        <v>1.2240601503759052E-3</v>
      </c>
      <c r="J647" s="1">
        <f t="shared" si="97"/>
        <v>-0.14943513157894639</v>
      </c>
      <c r="K647" s="1">
        <f t="shared" si="98"/>
        <v>-0.23044842783505182</v>
      </c>
      <c r="M647" s="2">
        <f t="shared" si="99"/>
        <v>4.5748200000000008</v>
      </c>
    </row>
    <row r="648" spans="1:13">
      <c r="A648">
        <f t="shared" si="100"/>
        <v>1903</v>
      </c>
      <c r="B648" s="9"/>
      <c r="C648" s="1">
        <v>4.6050000000000004</v>
      </c>
      <c r="D648" s="1">
        <f t="shared" si="91"/>
        <v>4.5827142857142862</v>
      </c>
      <c r="E648" s="1">
        <f t="shared" si="92"/>
        <v>4.5803578947368422</v>
      </c>
      <c r="F648" s="1">
        <f t="shared" si="93"/>
        <v>4.6853948717948706</v>
      </c>
      <c r="G648" s="1">
        <f t="shared" si="94"/>
        <v>4.9164989583333334</v>
      </c>
      <c r="H648" s="1">
        <f t="shared" si="95"/>
        <v>2.2285714285714242E-2</v>
      </c>
      <c r="I648" s="1">
        <f t="shared" si="96"/>
        <v>2.3563909774440006E-3</v>
      </c>
      <c r="J648" s="1">
        <f t="shared" si="97"/>
        <v>-0.10503697705802839</v>
      </c>
      <c r="K648" s="1">
        <f t="shared" si="98"/>
        <v>-0.23110408653846282</v>
      </c>
      <c r="M648" s="2">
        <f t="shared" si="99"/>
        <v>4.5818600000000007</v>
      </c>
    </row>
    <row r="649" spans="1:13">
      <c r="A649">
        <f t="shared" si="100"/>
        <v>1904</v>
      </c>
      <c r="B649" s="9"/>
      <c r="C649" s="1">
        <v>4.5899000000000001</v>
      </c>
      <c r="D649" s="1">
        <f t="shared" si="91"/>
        <v>4.5977857142857141</v>
      </c>
      <c r="E649" s="1">
        <f t="shared" si="92"/>
        <v>4.6163421052631586</v>
      </c>
      <c r="F649" s="1">
        <f t="shared" si="93"/>
        <v>4.6705789473684192</v>
      </c>
      <c r="G649" s="1">
        <f t="shared" si="94"/>
        <v>4.9053063157894732</v>
      </c>
      <c r="H649" s="1">
        <f t="shared" si="95"/>
        <v>-7.8857142857140516E-3</v>
      </c>
      <c r="I649" s="1">
        <f t="shared" si="96"/>
        <v>-1.8556390977444437E-2</v>
      </c>
      <c r="J649" s="1">
        <f t="shared" si="97"/>
        <v>-5.4236842105260585E-2</v>
      </c>
      <c r="K649" s="1">
        <f t="shared" si="98"/>
        <v>-0.23472736842105402</v>
      </c>
      <c r="M649" s="2">
        <f t="shared" si="99"/>
        <v>4.5909000000000004</v>
      </c>
    </row>
    <row r="650" spans="1:13">
      <c r="A650">
        <f t="shared" si="100"/>
        <v>1905</v>
      </c>
      <c r="B650" s="9"/>
      <c r="C650" s="1">
        <v>4.6050000000000004</v>
      </c>
      <c r="D650" s="1">
        <f t="shared" ref="D650:D658" si="101">AVERAGE(C647:C653)</f>
        <v>4.6236428571428574</v>
      </c>
      <c r="E650" s="1">
        <f t="shared" ref="E650:E658" si="102">AVERAGE(C641:C659)</f>
        <v>4.634850000000001</v>
      </c>
      <c r="F650" s="1">
        <f t="shared" ref="F650:F658" si="103">AVERAGE(C622:C678)</f>
        <v>4.6546891891891882</v>
      </c>
      <c r="G650" s="1">
        <f t="shared" ref="G650:G658" si="104">AVERAGE(C565:C735)</f>
        <v>4.8966117021276592</v>
      </c>
      <c r="H650" s="1">
        <f t="shared" ref="H650:H658" si="105">C650-D650</f>
        <v>-1.8642857142856961E-2</v>
      </c>
      <c r="I650" s="1">
        <f t="shared" ref="I650:I658" si="106">D650-E650</f>
        <v>-1.1207142857143637E-2</v>
      </c>
      <c r="J650" s="1">
        <f t="shared" ref="J650:J658" si="107">E650-F650</f>
        <v>-1.9839189189187145E-2</v>
      </c>
      <c r="K650" s="1">
        <f t="shared" ref="K650:K658" si="108">F650-G650</f>
        <v>-0.241922512938471</v>
      </c>
      <c r="M650" s="2">
        <f t="shared" si="99"/>
        <v>4.6150199999999995</v>
      </c>
    </row>
    <row r="651" spans="1:13">
      <c r="A651">
        <f t="shared" si="100"/>
        <v>1906</v>
      </c>
      <c r="B651" s="9"/>
      <c r="C651" s="1">
        <v>4.5998999999999999</v>
      </c>
      <c r="D651" s="1">
        <f t="shared" si="101"/>
        <v>4.6509285714285715</v>
      </c>
      <c r="E651" s="1">
        <f t="shared" si="102"/>
        <v>4.6561235294117651</v>
      </c>
      <c r="F651" s="1">
        <f t="shared" si="103"/>
        <v>4.6380555555555549</v>
      </c>
      <c r="G651" s="1">
        <f t="shared" si="104"/>
        <v>4.8903860215053756</v>
      </c>
      <c r="H651" s="1">
        <f t="shared" si="105"/>
        <v>-5.1028571428571645E-2</v>
      </c>
      <c r="I651" s="1">
        <f t="shared" si="106"/>
        <v>-5.1949579831935822E-3</v>
      </c>
      <c r="J651" s="1">
        <f t="shared" si="107"/>
        <v>1.8067973856210173E-2</v>
      </c>
      <c r="K651" s="1">
        <f t="shared" si="108"/>
        <v>-0.25233046594982067</v>
      </c>
      <c r="M651" s="2">
        <f t="shared" ref="M651:M656" si="109">AVERAGE(C649:C653)</f>
        <v>4.6411600000000011</v>
      </c>
    </row>
    <row r="652" spans="1:13">
      <c r="A652">
        <f t="shared" si="100"/>
        <v>1907</v>
      </c>
      <c r="B652" s="9"/>
      <c r="C652" s="1">
        <v>4.6753</v>
      </c>
      <c r="D652" s="1">
        <f t="shared" si="101"/>
        <v>4.6854000000000005</v>
      </c>
      <c r="E652" s="1">
        <f t="shared" si="102"/>
        <v>4.6747187499999994</v>
      </c>
      <c r="F652" s="1">
        <f t="shared" si="103"/>
        <v>4.6249257142857143</v>
      </c>
      <c r="G652" s="1">
        <f t="shared" si="104"/>
        <v>4.8879717391304345</v>
      </c>
      <c r="H652" s="1">
        <f t="shared" si="105"/>
        <v>-1.0100000000000442E-2</v>
      </c>
      <c r="I652" s="1">
        <f t="shared" si="106"/>
        <v>1.0681250000001086E-2</v>
      </c>
      <c r="J652" s="1">
        <f t="shared" si="107"/>
        <v>4.9793035714285061E-2</v>
      </c>
      <c r="K652" s="1">
        <f t="shared" si="108"/>
        <v>-0.26304602484472017</v>
      </c>
      <c r="M652" s="2">
        <f t="shared" si="109"/>
        <v>4.67232</v>
      </c>
    </row>
    <row r="653" spans="1:13">
      <c r="A653">
        <f t="shared" si="100"/>
        <v>1908</v>
      </c>
      <c r="B653" s="9"/>
      <c r="C653" s="1">
        <v>4.7356999999999996</v>
      </c>
      <c r="D653" s="1">
        <f t="shared" si="101"/>
        <v>4.7234571428571428</v>
      </c>
      <c r="E653" s="1">
        <f t="shared" si="102"/>
        <v>4.6904266666666663</v>
      </c>
      <c r="F653" s="1">
        <f t="shared" si="103"/>
        <v>4.6178235294117647</v>
      </c>
      <c r="G653" s="1">
        <f t="shared" si="104"/>
        <v>4.8896043956043949</v>
      </c>
      <c r="H653" s="1">
        <f t="shared" si="105"/>
        <v>1.2242857142856778E-2</v>
      </c>
      <c r="I653" s="1">
        <f t="shared" si="106"/>
        <v>3.3030476190476499E-2</v>
      </c>
      <c r="J653" s="1">
        <f t="shared" si="107"/>
        <v>7.260313725490164E-2</v>
      </c>
      <c r="K653" s="1">
        <f t="shared" si="108"/>
        <v>-0.2717808661926302</v>
      </c>
      <c r="M653" s="2">
        <f t="shared" si="109"/>
        <v>4.72058</v>
      </c>
    </row>
    <row r="654" spans="1:13">
      <c r="A654">
        <f t="shared" si="100"/>
        <v>1909</v>
      </c>
      <c r="B654" s="9"/>
      <c r="C654" s="1">
        <v>4.7457000000000003</v>
      </c>
      <c r="D654" s="1">
        <f t="shared" si="101"/>
        <v>4.7794714285714281</v>
      </c>
      <c r="E654" s="1">
        <f t="shared" si="102"/>
        <v>4.7116142857142851</v>
      </c>
      <c r="F654" s="1">
        <f t="shared" si="103"/>
        <v>4.6072454545454544</v>
      </c>
      <c r="G654" s="1">
        <f t="shared" si="104"/>
        <v>4.8902644444444441</v>
      </c>
      <c r="H654" s="1">
        <f t="shared" si="105"/>
        <v>-3.3771428571427897E-2</v>
      </c>
      <c r="I654" s="1">
        <f t="shared" si="106"/>
        <v>6.785714285714306E-2</v>
      </c>
      <c r="J654" s="1">
        <f t="shared" si="107"/>
        <v>0.10436883116883067</v>
      </c>
      <c r="K654" s="1">
        <f t="shared" si="108"/>
        <v>-0.28301898989898966</v>
      </c>
      <c r="M654" s="2">
        <f t="shared" si="109"/>
        <v>4.7718600000000002</v>
      </c>
    </row>
    <row r="655" spans="1:13">
      <c r="A655">
        <f t="shared" si="100"/>
        <v>1910</v>
      </c>
      <c r="B655" s="9"/>
      <c r="C655" s="1">
        <v>4.8463000000000003</v>
      </c>
      <c r="D655" s="1">
        <f t="shared" si="101"/>
        <v>4.8405142857142858</v>
      </c>
      <c r="E655" s="1">
        <f t="shared" si="102"/>
        <v>4.7225230769230766</v>
      </c>
      <c r="F655" s="1">
        <f t="shared" si="103"/>
        <v>4.5980468749999988</v>
      </c>
      <c r="G655" s="1">
        <f t="shared" si="104"/>
        <v>4.8883898876404492</v>
      </c>
      <c r="H655" s="1">
        <f t="shared" si="105"/>
        <v>5.785714285714505E-3</v>
      </c>
      <c r="I655" s="1">
        <f t="shared" si="106"/>
        <v>0.11799120879120917</v>
      </c>
      <c r="J655" s="1">
        <f t="shared" si="107"/>
        <v>0.12447620192307784</v>
      </c>
      <c r="K655" s="1">
        <f t="shared" si="108"/>
        <v>-0.29034301264045048</v>
      </c>
      <c r="M655" s="2">
        <f t="shared" si="109"/>
        <v>4.83622</v>
      </c>
    </row>
    <row r="656" spans="1:13">
      <c r="A656">
        <f t="shared" si="100"/>
        <v>1911</v>
      </c>
      <c r="B656" s="9"/>
      <c r="C656" s="1">
        <v>4.8563000000000001</v>
      </c>
      <c r="D656" s="1">
        <f t="shared" si="101"/>
        <v>4.8680500000000002</v>
      </c>
      <c r="E656" s="1">
        <f t="shared" si="102"/>
        <v>4.736508333333334</v>
      </c>
      <c r="F656" s="1">
        <f t="shared" si="103"/>
        <v>4.5879322580645159</v>
      </c>
      <c r="G656" s="1">
        <f t="shared" si="104"/>
        <v>4.8834931818181815</v>
      </c>
      <c r="H656" s="1">
        <f t="shared" si="105"/>
        <v>-1.1750000000000149E-2</v>
      </c>
      <c r="I656" s="1">
        <f t="shared" si="106"/>
        <v>0.13154166666666622</v>
      </c>
      <c r="J656" s="1">
        <f t="shared" si="107"/>
        <v>0.14857607526881811</v>
      </c>
      <c r="K656" s="1">
        <f t="shared" si="108"/>
        <v>-0.29556092375366561</v>
      </c>
      <c r="M656" s="2">
        <f t="shared" si="109"/>
        <v>4.89452</v>
      </c>
    </row>
    <row r="657" spans="1:11">
      <c r="A657">
        <f t="shared" si="100"/>
        <v>1912</v>
      </c>
      <c r="B657" s="9"/>
      <c r="C657" s="1">
        <v>4.9970999999999997</v>
      </c>
      <c r="D657" s="1">
        <f t="shared" si="101"/>
        <v>4.89452</v>
      </c>
      <c r="E657" s="1">
        <f t="shared" si="102"/>
        <v>4.7530363636363626</v>
      </c>
      <c r="F657" s="1">
        <f t="shared" si="103"/>
        <v>4.5771433333333338</v>
      </c>
      <c r="G657" s="1">
        <f t="shared" si="104"/>
        <v>4.8825988505747118</v>
      </c>
      <c r="H657" s="1">
        <f t="shared" si="105"/>
        <v>0.10257999999999967</v>
      </c>
      <c r="I657" s="1">
        <f t="shared" si="106"/>
        <v>0.14148363636363737</v>
      </c>
      <c r="J657" s="1">
        <f t="shared" si="107"/>
        <v>0.17589303030302883</v>
      </c>
      <c r="K657" s="1">
        <f t="shared" si="108"/>
        <v>-0.30545551724137798</v>
      </c>
    </row>
    <row r="658" spans="1:11">
      <c r="A658">
        <f t="shared" si="100"/>
        <v>1913</v>
      </c>
      <c r="B658" s="9"/>
      <c r="C658" s="1">
        <v>5.0271999999999997</v>
      </c>
      <c r="D658" s="1">
        <f t="shared" si="101"/>
        <v>4.9317250000000001</v>
      </c>
      <c r="E658" s="1">
        <f t="shared" si="102"/>
        <v>4.7678400000000005</v>
      </c>
      <c r="F658" s="1">
        <f t="shared" si="103"/>
        <v>4.5713310344827587</v>
      </c>
      <c r="G658" s="1">
        <f t="shared" si="104"/>
        <v>4.8827395348837204</v>
      </c>
      <c r="H658" s="1">
        <f t="shared" si="105"/>
        <v>9.5474999999999532E-2</v>
      </c>
      <c r="I658" s="1">
        <f t="shared" si="106"/>
        <v>0.16388499999999961</v>
      </c>
      <c r="J658" s="1">
        <f t="shared" si="107"/>
        <v>0.19650896551724184</v>
      </c>
      <c r="K658" s="1">
        <f t="shared" si="108"/>
        <v>-0.31140850040096169</v>
      </c>
    </row>
    <row r="659" spans="1:11">
      <c r="A659">
        <f t="shared" si="100"/>
        <v>1914</v>
      </c>
    </row>
    <row r="660" spans="1:11">
      <c r="A660">
        <f t="shared" si="100"/>
        <v>1915</v>
      </c>
    </row>
    <row r="661" spans="1:11">
      <c r="A661">
        <f t="shared" si="100"/>
        <v>1916</v>
      </c>
    </row>
    <row r="662" spans="1:11">
      <c r="A662">
        <f t="shared" si="100"/>
        <v>1917</v>
      </c>
    </row>
    <row r="663" spans="1:11">
      <c r="A663">
        <f t="shared" si="100"/>
        <v>1918</v>
      </c>
    </row>
    <row r="664" spans="1:11">
      <c r="A664">
        <f t="shared" si="100"/>
        <v>1919</v>
      </c>
    </row>
    <row r="665" spans="1:11">
      <c r="A665">
        <f t="shared" si="100"/>
        <v>1920</v>
      </c>
    </row>
    <row r="666" spans="1:11">
      <c r="A666">
        <f t="shared" si="100"/>
        <v>1921</v>
      </c>
    </row>
    <row r="667" spans="1:11">
      <c r="A667">
        <f t="shared" si="100"/>
        <v>1922</v>
      </c>
    </row>
    <row r="668" spans="1:11">
      <c r="A668">
        <f t="shared" si="100"/>
        <v>1923</v>
      </c>
    </row>
    <row r="669" spans="1:11">
      <c r="A669">
        <f t="shared" si="100"/>
        <v>1924</v>
      </c>
    </row>
    <row r="670" spans="1:11">
      <c r="A670">
        <f t="shared" si="100"/>
        <v>1925</v>
      </c>
    </row>
    <row r="671" spans="1:11">
      <c r="A671">
        <f t="shared" si="100"/>
        <v>1926</v>
      </c>
    </row>
    <row r="672" spans="1:11">
      <c r="A672">
        <f t="shared" si="100"/>
        <v>1927</v>
      </c>
    </row>
    <row r="673" spans="1:1">
      <c r="A673">
        <f t="shared" si="100"/>
        <v>1928</v>
      </c>
    </row>
    <row r="674" spans="1:1">
      <c r="A674">
        <f t="shared" si="100"/>
        <v>1929</v>
      </c>
    </row>
    <row r="675" spans="1:1">
      <c r="A675">
        <f t="shared" si="100"/>
        <v>1930</v>
      </c>
    </row>
    <row r="676" spans="1:1">
      <c r="A676">
        <f t="shared" si="100"/>
        <v>1931</v>
      </c>
    </row>
    <row r="677" spans="1:1">
      <c r="A677">
        <f t="shared" si="100"/>
        <v>1932</v>
      </c>
    </row>
    <row r="678" spans="1:1">
      <c r="A678">
        <f t="shared" si="100"/>
        <v>1933</v>
      </c>
    </row>
    <row r="679" spans="1:1">
      <c r="A679">
        <f t="shared" si="100"/>
        <v>1934</v>
      </c>
    </row>
    <row r="680" spans="1:1">
      <c r="A680">
        <f t="shared" si="100"/>
        <v>1935</v>
      </c>
    </row>
    <row r="681" spans="1:1">
      <c r="A681">
        <f t="shared" si="100"/>
        <v>1936</v>
      </c>
    </row>
    <row r="682" spans="1:1">
      <c r="A682">
        <f t="shared" si="100"/>
        <v>1937</v>
      </c>
    </row>
    <row r="683" spans="1:1">
      <c r="A683">
        <f t="shared" si="100"/>
        <v>1938</v>
      </c>
    </row>
    <row r="684" spans="1:1">
      <c r="A684">
        <f t="shared" si="100"/>
        <v>1939</v>
      </c>
    </row>
    <row r="685" spans="1:1">
      <c r="A685">
        <f t="shared" si="100"/>
        <v>1940</v>
      </c>
    </row>
    <row r="686" spans="1:1">
      <c r="A686">
        <f t="shared" si="100"/>
        <v>1941</v>
      </c>
    </row>
    <row r="687" spans="1:1">
      <c r="A687">
        <f t="shared" si="100"/>
        <v>1942</v>
      </c>
    </row>
    <row r="688" spans="1:1">
      <c r="A688">
        <f t="shared" si="100"/>
        <v>1943</v>
      </c>
    </row>
    <row r="689" spans="1:1">
      <c r="A689">
        <f t="shared" si="100"/>
        <v>1944</v>
      </c>
    </row>
    <row r="690" spans="1:1">
      <c r="A690">
        <f t="shared" ref="A690:A753" si="110">A689+1</f>
        <v>1945</v>
      </c>
    </row>
    <row r="691" spans="1:1">
      <c r="A691">
        <f t="shared" si="110"/>
        <v>1946</v>
      </c>
    </row>
    <row r="692" spans="1:1">
      <c r="A692">
        <f t="shared" si="110"/>
        <v>1947</v>
      </c>
    </row>
    <row r="693" spans="1:1">
      <c r="A693">
        <f t="shared" si="110"/>
        <v>1948</v>
      </c>
    </row>
    <row r="694" spans="1:1">
      <c r="A694">
        <f t="shared" si="110"/>
        <v>1949</v>
      </c>
    </row>
    <row r="695" spans="1:1">
      <c r="A695">
        <f t="shared" si="110"/>
        <v>1950</v>
      </c>
    </row>
    <row r="696" spans="1:1">
      <c r="A696">
        <f t="shared" si="110"/>
        <v>1951</v>
      </c>
    </row>
    <row r="697" spans="1:1">
      <c r="A697">
        <f t="shared" si="110"/>
        <v>1952</v>
      </c>
    </row>
    <row r="698" spans="1:1">
      <c r="A698">
        <f t="shared" si="110"/>
        <v>1953</v>
      </c>
    </row>
    <row r="699" spans="1:1">
      <c r="A699">
        <f t="shared" si="110"/>
        <v>1954</v>
      </c>
    </row>
    <row r="700" spans="1:1">
      <c r="A700">
        <f t="shared" si="110"/>
        <v>1955</v>
      </c>
    </row>
    <row r="701" spans="1:1">
      <c r="A701">
        <f t="shared" si="110"/>
        <v>1956</v>
      </c>
    </row>
    <row r="702" spans="1:1">
      <c r="A702">
        <f t="shared" si="110"/>
        <v>1957</v>
      </c>
    </row>
    <row r="703" spans="1:1">
      <c r="A703">
        <f t="shared" si="110"/>
        <v>1958</v>
      </c>
    </row>
    <row r="704" spans="1:1">
      <c r="A704">
        <f t="shared" si="110"/>
        <v>1959</v>
      </c>
    </row>
    <row r="705" spans="1:1">
      <c r="A705">
        <f t="shared" si="110"/>
        <v>1960</v>
      </c>
    </row>
    <row r="706" spans="1:1">
      <c r="A706">
        <f t="shared" si="110"/>
        <v>1961</v>
      </c>
    </row>
    <row r="707" spans="1:1">
      <c r="A707">
        <f t="shared" si="110"/>
        <v>1962</v>
      </c>
    </row>
    <row r="708" spans="1:1">
      <c r="A708">
        <f t="shared" si="110"/>
        <v>1963</v>
      </c>
    </row>
    <row r="709" spans="1:1">
      <c r="A709">
        <f t="shared" si="110"/>
        <v>1964</v>
      </c>
    </row>
    <row r="710" spans="1:1">
      <c r="A710">
        <f t="shared" si="110"/>
        <v>1965</v>
      </c>
    </row>
    <row r="711" spans="1:1">
      <c r="A711">
        <f t="shared" si="110"/>
        <v>1966</v>
      </c>
    </row>
    <row r="712" spans="1:1">
      <c r="A712">
        <f t="shared" si="110"/>
        <v>1967</v>
      </c>
    </row>
    <row r="713" spans="1:1">
      <c r="A713">
        <f t="shared" si="110"/>
        <v>1968</v>
      </c>
    </row>
    <row r="714" spans="1:1">
      <c r="A714">
        <f t="shared" si="110"/>
        <v>1969</v>
      </c>
    </row>
    <row r="715" spans="1:1">
      <c r="A715">
        <f t="shared" si="110"/>
        <v>1970</v>
      </c>
    </row>
    <row r="716" spans="1:1">
      <c r="A716">
        <f t="shared" si="110"/>
        <v>1971</v>
      </c>
    </row>
    <row r="717" spans="1:1">
      <c r="A717">
        <f t="shared" si="110"/>
        <v>1972</v>
      </c>
    </row>
    <row r="718" spans="1:1">
      <c r="A718">
        <f t="shared" si="110"/>
        <v>1973</v>
      </c>
    </row>
    <row r="719" spans="1:1">
      <c r="A719">
        <f t="shared" si="110"/>
        <v>1974</v>
      </c>
    </row>
    <row r="720" spans="1:1">
      <c r="A720">
        <f t="shared" si="110"/>
        <v>1975</v>
      </c>
    </row>
    <row r="721" spans="1:1">
      <c r="A721">
        <f t="shared" si="110"/>
        <v>1976</v>
      </c>
    </row>
    <row r="722" spans="1:1">
      <c r="A722">
        <f t="shared" si="110"/>
        <v>1977</v>
      </c>
    </row>
    <row r="723" spans="1:1">
      <c r="A723">
        <f t="shared" si="110"/>
        <v>1978</v>
      </c>
    </row>
    <row r="724" spans="1:1">
      <c r="A724">
        <f t="shared" si="110"/>
        <v>1979</v>
      </c>
    </row>
    <row r="725" spans="1:1">
      <c r="A725">
        <f t="shared" si="110"/>
        <v>1980</v>
      </c>
    </row>
    <row r="726" spans="1:1">
      <c r="A726">
        <f t="shared" si="110"/>
        <v>1981</v>
      </c>
    </row>
    <row r="727" spans="1:1">
      <c r="A727">
        <f t="shared" si="110"/>
        <v>1982</v>
      </c>
    </row>
    <row r="728" spans="1:1">
      <c r="A728">
        <f t="shared" si="110"/>
        <v>1983</v>
      </c>
    </row>
    <row r="729" spans="1:1">
      <c r="A729">
        <f t="shared" si="110"/>
        <v>1984</v>
      </c>
    </row>
    <row r="730" spans="1:1">
      <c r="A730">
        <f t="shared" si="110"/>
        <v>1985</v>
      </c>
    </row>
    <row r="731" spans="1:1">
      <c r="A731">
        <f t="shared" si="110"/>
        <v>1986</v>
      </c>
    </row>
    <row r="732" spans="1:1">
      <c r="A732">
        <f t="shared" si="110"/>
        <v>1987</v>
      </c>
    </row>
    <row r="733" spans="1:1">
      <c r="A733">
        <f t="shared" si="110"/>
        <v>1988</v>
      </c>
    </row>
    <row r="734" spans="1:1">
      <c r="A734">
        <f t="shared" si="110"/>
        <v>1989</v>
      </c>
    </row>
    <row r="735" spans="1:1">
      <c r="A735">
        <f t="shared" si="110"/>
        <v>1990</v>
      </c>
    </row>
    <row r="736" spans="1:1">
      <c r="A736">
        <f t="shared" si="110"/>
        <v>1991</v>
      </c>
    </row>
    <row r="737" spans="1:1">
      <c r="A737">
        <f t="shared" si="110"/>
        <v>1992</v>
      </c>
    </row>
    <row r="738" spans="1:1">
      <c r="A738">
        <f t="shared" si="110"/>
        <v>1993</v>
      </c>
    </row>
    <row r="739" spans="1:1">
      <c r="A739">
        <f t="shared" si="110"/>
        <v>1994</v>
      </c>
    </row>
    <row r="740" spans="1:1">
      <c r="A740">
        <f t="shared" si="110"/>
        <v>1995</v>
      </c>
    </row>
    <row r="741" spans="1:1">
      <c r="A741">
        <f t="shared" si="110"/>
        <v>1996</v>
      </c>
    </row>
    <row r="742" spans="1:1">
      <c r="A742">
        <f t="shared" si="110"/>
        <v>1997</v>
      </c>
    </row>
    <row r="743" spans="1:1">
      <c r="A743">
        <f t="shared" si="110"/>
        <v>1998</v>
      </c>
    </row>
    <row r="744" spans="1:1">
      <c r="A744">
        <f t="shared" si="110"/>
        <v>1999</v>
      </c>
    </row>
    <row r="745" spans="1:1">
      <c r="A745">
        <f t="shared" si="110"/>
        <v>2000</v>
      </c>
    </row>
    <row r="746" spans="1:1">
      <c r="A746">
        <f t="shared" si="110"/>
        <v>2001</v>
      </c>
    </row>
    <row r="747" spans="1:1">
      <c r="A747">
        <f t="shared" si="110"/>
        <v>2002</v>
      </c>
    </row>
    <row r="748" spans="1:1">
      <c r="A748">
        <f t="shared" si="110"/>
        <v>2003</v>
      </c>
    </row>
    <row r="749" spans="1:1">
      <c r="A749">
        <f t="shared" si="110"/>
        <v>2004</v>
      </c>
    </row>
    <row r="750" spans="1:1">
      <c r="A750">
        <f t="shared" si="110"/>
        <v>2005</v>
      </c>
    </row>
    <row r="751" spans="1:1">
      <c r="A751">
        <f t="shared" si="110"/>
        <v>2006</v>
      </c>
    </row>
    <row r="752" spans="1:1">
      <c r="A752">
        <f t="shared" si="110"/>
        <v>2007</v>
      </c>
    </row>
    <row r="753" spans="1:1">
      <c r="A753">
        <f t="shared" si="110"/>
        <v>2008</v>
      </c>
    </row>
    <row r="754" spans="1:1">
      <c r="A754">
        <f t="shared" ref="A754:A817" si="111">A753+1</f>
        <v>2009</v>
      </c>
    </row>
    <row r="755" spans="1:1">
      <c r="A755">
        <f t="shared" si="111"/>
        <v>2010</v>
      </c>
    </row>
    <row r="756" spans="1:1">
      <c r="A756">
        <f t="shared" si="111"/>
        <v>2011</v>
      </c>
    </row>
    <row r="757" spans="1:1">
      <c r="A757">
        <f t="shared" si="111"/>
        <v>2012</v>
      </c>
    </row>
    <row r="758" spans="1:1">
      <c r="A758">
        <f t="shared" si="111"/>
        <v>2013</v>
      </c>
    </row>
    <row r="759" spans="1:1">
      <c r="A759">
        <f t="shared" si="111"/>
        <v>2014</v>
      </c>
    </row>
    <row r="760" spans="1:1">
      <c r="A760">
        <f t="shared" si="111"/>
        <v>2015</v>
      </c>
    </row>
    <row r="761" spans="1:1">
      <c r="A761">
        <f t="shared" si="111"/>
        <v>2016</v>
      </c>
    </row>
    <row r="762" spans="1:1">
      <c r="A762">
        <f t="shared" si="111"/>
        <v>2017</v>
      </c>
    </row>
    <row r="763" spans="1:1">
      <c r="A763">
        <f t="shared" si="111"/>
        <v>2018</v>
      </c>
    </row>
    <row r="764" spans="1:1">
      <c r="A764">
        <f t="shared" si="111"/>
        <v>2019</v>
      </c>
    </row>
    <row r="765" spans="1:1">
      <c r="A765">
        <f t="shared" si="111"/>
        <v>2020</v>
      </c>
    </row>
    <row r="766" spans="1:1">
      <c r="A766">
        <f t="shared" si="111"/>
        <v>2021</v>
      </c>
    </row>
    <row r="767" spans="1:1">
      <c r="A767">
        <f t="shared" si="111"/>
        <v>2022</v>
      </c>
    </row>
    <row r="768" spans="1:1">
      <c r="A768">
        <f t="shared" si="111"/>
        <v>2023</v>
      </c>
    </row>
    <row r="769" spans="1:1">
      <c r="A769">
        <f t="shared" si="111"/>
        <v>2024</v>
      </c>
    </row>
    <row r="770" spans="1:1">
      <c r="A770">
        <f t="shared" si="111"/>
        <v>2025</v>
      </c>
    </row>
    <row r="771" spans="1:1">
      <c r="A771">
        <f t="shared" si="111"/>
        <v>2026</v>
      </c>
    </row>
    <row r="772" spans="1:1">
      <c r="A772">
        <f t="shared" si="111"/>
        <v>2027</v>
      </c>
    </row>
    <row r="773" spans="1:1">
      <c r="A773">
        <f t="shared" si="111"/>
        <v>2028</v>
      </c>
    </row>
    <row r="774" spans="1:1">
      <c r="A774">
        <f t="shared" si="111"/>
        <v>2029</v>
      </c>
    </row>
    <row r="775" spans="1:1">
      <c r="A775">
        <f t="shared" si="111"/>
        <v>2030</v>
      </c>
    </row>
    <row r="776" spans="1:1">
      <c r="A776">
        <f t="shared" si="111"/>
        <v>2031</v>
      </c>
    </row>
    <row r="777" spans="1:1">
      <c r="A777">
        <f t="shared" si="111"/>
        <v>2032</v>
      </c>
    </row>
    <row r="778" spans="1:1">
      <c r="A778">
        <f t="shared" si="111"/>
        <v>2033</v>
      </c>
    </row>
    <row r="779" spans="1:1">
      <c r="A779">
        <f t="shared" si="111"/>
        <v>2034</v>
      </c>
    </row>
    <row r="780" spans="1:1">
      <c r="A780">
        <f t="shared" si="111"/>
        <v>2035</v>
      </c>
    </row>
    <row r="781" spans="1:1">
      <c r="A781">
        <f t="shared" si="111"/>
        <v>2036</v>
      </c>
    </row>
    <row r="782" spans="1:1">
      <c r="A782">
        <f t="shared" si="111"/>
        <v>2037</v>
      </c>
    </row>
    <row r="783" spans="1:1">
      <c r="A783">
        <f t="shared" si="111"/>
        <v>2038</v>
      </c>
    </row>
    <row r="784" spans="1:1">
      <c r="A784">
        <f t="shared" si="111"/>
        <v>2039</v>
      </c>
    </row>
    <row r="785" spans="1:1">
      <c r="A785">
        <f t="shared" si="111"/>
        <v>2040</v>
      </c>
    </row>
    <row r="786" spans="1:1">
      <c r="A786">
        <f t="shared" si="111"/>
        <v>2041</v>
      </c>
    </row>
    <row r="787" spans="1:1">
      <c r="A787">
        <f t="shared" si="111"/>
        <v>2042</v>
      </c>
    </row>
    <row r="788" spans="1:1">
      <c r="A788">
        <f t="shared" si="111"/>
        <v>2043</v>
      </c>
    </row>
    <row r="789" spans="1:1">
      <c r="A789">
        <f t="shared" si="111"/>
        <v>2044</v>
      </c>
    </row>
    <row r="790" spans="1:1">
      <c r="A790">
        <f t="shared" si="111"/>
        <v>2045</v>
      </c>
    </row>
    <row r="791" spans="1:1">
      <c r="A791">
        <f t="shared" si="111"/>
        <v>2046</v>
      </c>
    </row>
    <row r="792" spans="1:1">
      <c r="A792">
        <f t="shared" si="111"/>
        <v>2047</v>
      </c>
    </row>
    <row r="793" spans="1:1">
      <c r="A793">
        <f t="shared" si="111"/>
        <v>2048</v>
      </c>
    </row>
    <row r="794" spans="1:1">
      <c r="A794">
        <f t="shared" si="111"/>
        <v>2049</v>
      </c>
    </row>
    <row r="795" spans="1:1">
      <c r="A795">
        <f t="shared" si="111"/>
        <v>2050</v>
      </c>
    </row>
    <row r="796" spans="1:1">
      <c r="A796">
        <f t="shared" si="111"/>
        <v>2051</v>
      </c>
    </row>
    <row r="797" spans="1:1">
      <c r="A797">
        <f t="shared" si="111"/>
        <v>2052</v>
      </c>
    </row>
    <row r="798" spans="1:1">
      <c r="A798">
        <f t="shared" si="111"/>
        <v>2053</v>
      </c>
    </row>
    <row r="799" spans="1:1">
      <c r="A799">
        <f t="shared" si="111"/>
        <v>2054</v>
      </c>
    </row>
    <row r="800" spans="1:1">
      <c r="A800">
        <f t="shared" si="111"/>
        <v>2055</v>
      </c>
    </row>
    <row r="801" spans="1:1">
      <c r="A801">
        <f t="shared" si="111"/>
        <v>2056</v>
      </c>
    </row>
    <row r="802" spans="1:1">
      <c r="A802">
        <f t="shared" si="111"/>
        <v>2057</v>
      </c>
    </row>
    <row r="803" spans="1:1">
      <c r="A803">
        <f t="shared" si="111"/>
        <v>2058</v>
      </c>
    </row>
    <row r="804" spans="1:1">
      <c r="A804">
        <f t="shared" si="111"/>
        <v>2059</v>
      </c>
    </row>
    <row r="805" spans="1:1">
      <c r="A805">
        <f t="shared" si="111"/>
        <v>2060</v>
      </c>
    </row>
    <row r="806" spans="1:1">
      <c r="A806">
        <f t="shared" si="111"/>
        <v>2061</v>
      </c>
    </row>
    <row r="807" spans="1:1">
      <c r="A807">
        <f t="shared" si="111"/>
        <v>2062</v>
      </c>
    </row>
    <row r="808" spans="1:1">
      <c r="A808">
        <f t="shared" si="111"/>
        <v>2063</v>
      </c>
    </row>
    <row r="809" spans="1:1">
      <c r="A809">
        <f t="shared" si="111"/>
        <v>2064</v>
      </c>
    </row>
    <row r="810" spans="1:1">
      <c r="A810">
        <f t="shared" si="111"/>
        <v>2065</v>
      </c>
    </row>
    <row r="811" spans="1:1">
      <c r="A811">
        <f t="shared" si="111"/>
        <v>2066</v>
      </c>
    </row>
    <row r="812" spans="1:1">
      <c r="A812">
        <f t="shared" si="111"/>
        <v>2067</v>
      </c>
    </row>
    <row r="813" spans="1:1">
      <c r="A813">
        <f t="shared" si="111"/>
        <v>2068</v>
      </c>
    </row>
    <row r="814" spans="1:1">
      <c r="A814">
        <f t="shared" si="111"/>
        <v>2069</v>
      </c>
    </row>
    <row r="815" spans="1:1">
      <c r="A815">
        <f t="shared" si="111"/>
        <v>2070</v>
      </c>
    </row>
    <row r="816" spans="1:1">
      <c r="A816">
        <f t="shared" si="111"/>
        <v>2071</v>
      </c>
    </row>
    <row r="817" spans="1:1">
      <c r="A817">
        <f t="shared" si="111"/>
        <v>2072</v>
      </c>
    </row>
    <row r="818" spans="1:1">
      <c r="A818">
        <f t="shared" ref="A818:A881" si="112">A817+1</f>
        <v>2073</v>
      </c>
    </row>
    <row r="819" spans="1:1">
      <c r="A819">
        <f t="shared" si="112"/>
        <v>2074</v>
      </c>
    </row>
    <row r="820" spans="1:1">
      <c r="A820">
        <f t="shared" si="112"/>
        <v>2075</v>
      </c>
    </row>
    <row r="821" spans="1:1">
      <c r="A821">
        <f t="shared" si="112"/>
        <v>2076</v>
      </c>
    </row>
    <row r="822" spans="1:1">
      <c r="A822">
        <f t="shared" si="112"/>
        <v>2077</v>
      </c>
    </row>
    <row r="823" spans="1:1">
      <c r="A823">
        <f t="shared" si="112"/>
        <v>2078</v>
      </c>
    </row>
    <row r="824" spans="1:1">
      <c r="A824">
        <f t="shared" si="112"/>
        <v>2079</v>
      </c>
    </row>
    <row r="825" spans="1:1">
      <c r="A825">
        <f t="shared" si="112"/>
        <v>2080</v>
      </c>
    </row>
    <row r="826" spans="1:1">
      <c r="A826">
        <f t="shared" si="112"/>
        <v>2081</v>
      </c>
    </row>
    <row r="827" spans="1:1">
      <c r="A827">
        <f t="shared" si="112"/>
        <v>2082</v>
      </c>
    </row>
    <row r="828" spans="1:1">
      <c r="A828">
        <f t="shared" si="112"/>
        <v>2083</v>
      </c>
    </row>
    <row r="829" spans="1:1">
      <c r="A829">
        <f t="shared" si="112"/>
        <v>2084</v>
      </c>
    </row>
    <row r="830" spans="1:1">
      <c r="A830">
        <f t="shared" si="112"/>
        <v>2085</v>
      </c>
    </row>
    <row r="831" spans="1:1">
      <c r="A831">
        <f t="shared" si="112"/>
        <v>2086</v>
      </c>
    </row>
    <row r="832" spans="1:1">
      <c r="A832">
        <f t="shared" si="112"/>
        <v>2087</v>
      </c>
    </row>
    <row r="833" spans="1:1">
      <c r="A833">
        <f t="shared" si="112"/>
        <v>2088</v>
      </c>
    </row>
    <row r="834" spans="1:1">
      <c r="A834">
        <f t="shared" si="112"/>
        <v>2089</v>
      </c>
    </row>
    <row r="835" spans="1:1">
      <c r="A835">
        <f t="shared" si="112"/>
        <v>2090</v>
      </c>
    </row>
    <row r="836" spans="1:1">
      <c r="A836">
        <f t="shared" si="112"/>
        <v>2091</v>
      </c>
    </row>
    <row r="837" spans="1:1">
      <c r="A837">
        <f t="shared" si="112"/>
        <v>2092</v>
      </c>
    </row>
    <row r="838" spans="1:1">
      <c r="A838">
        <f t="shared" si="112"/>
        <v>2093</v>
      </c>
    </row>
    <row r="839" spans="1:1">
      <c r="A839">
        <f t="shared" si="112"/>
        <v>2094</v>
      </c>
    </row>
    <row r="840" spans="1:1">
      <c r="A840">
        <f t="shared" si="112"/>
        <v>2095</v>
      </c>
    </row>
    <row r="841" spans="1:1">
      <c r="A841">
        <f t="shared" si="112"/>
        <v>2096</v>
      </c>
    </row>
    <row r="842" spans="1:1">
      <c r="A842">
        <f t="shared" si="112"/>
        <v>2097</v>
      </c>
    </row>
    <row r="843" spans="1:1">
      <c r="A843">
        <f t="shared" si="112"/>
        <v>2098</v>
      </c>
    </row>
    <row r="844" spans="1:1">
      <c r="A844">
        <f t="shared" si="112"/>
        <v>2099</v>
      </c>
    </row>
    <row r="845" spans="1:1">
      <c r="A845">
        <f t="shared" si="112"/>
        <v>2100</v>
      </c>
    </row>
    <row r="846" spans="1:1">
      <c r="A846">
        <f t="shared" si="112"/>
        <v>2101</v>
      </c>
    </row>
    <row r="847" spans="1:1">
      <c r="A847">
        <f t="shared" si="112"/>
        <v>2102</v>
      </c>
    </row>
    <row r="848" spans="1:1">
      <c r="A848">
        <f t="shared" si="112"/>
        <v>2103</v>
      </c>
    </row>
    <row r="849" spans="1:1">
      <c r="A849">
        <f t="shared" si="112"/>
        <v>2104</v>
      </c>
    </row>
    <row r="850" spans="1:1">
      <c r="A850">
        <f t="shared" si="112"/>
        <v>2105</v>
      </c>
    </row>
    <row r="851" spans="1:1">
      <c r="A851">
        <f t="shared" si="112"/>
        <v>2106</v>
      </c>
    </row>
    <row r="852" spans="1:1">
      <c r="A852">
        <f t="shared" si="112"/>
        <v>2107</v>
      </c>
    </row>
    <row r="853" spans="1:1">
      <c r="A853">
        <f t="shared" si="112"/>
        <v>2108</v>
      </c>
    </row>
    <row r="854" spans="1:1">
      <c r="A854">
        <f t="shared" si="112"/>
        <v>2109</v>
      </c>
    </row>
    <row r="855" spans="1:1">
      <c r="A855">
        <f t="shared" si="112"/>
        <v>2110</v>
      </c>
    </row>
    <row r="856" spans="1:1">
      <c r="A856">
        <f t="shared" si="112"/>
        <v>2111</v>
      </c>
    </row>
    <row r="857" spans="1:1">
      <c r="A857">
        <f t="shared" si="112"/>
        <v>2112</v>
      </c>
    </row>
    <row r="858" spans="1:1">
      <c r="A858">
        <f t="shared" si="112"/>
        <v>2113</v>
      </c>
    </row>
    <row r="859" spans="1:1">
      <c r="A859">
        <f t="shared" si="112"/>
        <v>2114</v>
      </c>
    </row>
    <row r="860" spans="1:1">
      <c r="A860">
        <f t="shared" si="112"/>
        <v>2115</v>
      </c>
    </row>
    <row r="861" spans="1:1">
      <c r="A861">
        <f t="shared" si="112"/>
        <v>2116</v>
      </c>
    </row>
    <row r="862" spans="1:1">
      <c r="A862">
        <f t="shared" si="112"/>
        <v>2117</v>
      </c>
    </row>
    <row r="863" spans="1:1">
      <c r="A863">
        <f t="shared" si="112"/>
        <v>2118</v>
      </c>
    </row>
    <row r="864" spans="1:1">
      <c r="A864">
        <f t="shared" si="112"/>
        <v>2119</v>
      </c>
    </row>
    <row r="865" spans="1:1">
      <c r="A865">
        <f t="shared" si="112"/>
        <v>2120</v>
      </c>
    </row>
    <row r="866" spans="1:1">
      <c r="A866">
        <f t="shared" si="112"/>
        <v>2121</v>
      </c>
    </row>
    <row r="867" spans="1:1">
      <c r="A867">
        <f t="shared" si="112"/>
        <v>2122</v>
      </c>
    </row>
    <row r="868" spans="1:1">
      <c r="A868">
        <f t="shared" si="112"/>
        <v>2123</v>
      </c>
    </row>
    <row r="869" spans="1:1">
      <c r="A869">
        <f t="shared" si="112"/>
        <v>2124</v>
      </c>
    </row>
    <row r="870" spans="1:1">
      <c r="A870">
        <f t="shared" si="112"/>
        <v>2125</v>
      </c>
    </row>
    <row r="871" spans="1:1">
      <c r="A871">
        <f t="shared" si="112"/>
        <v>2126</v>
      </c>
    </row>
    <row r="872" spans="1:1">
      <c r="A872">
        <f t="shared" si="112"/>
        <v>2127</v>
      </c>
    </row>
    <row r="873" spans="1:1">
      <c r="A873">
        <f t="shared" si="112"/>
        <v>2128</v>
      </c>
    </row>
    <row r="874" spans="1:1">
      <c r="A874">
        <f t="shared" si="112"/>
        <v>2129</v>
      </c>
    </row>
    <row r="875" spans="1:1">
      <c r="A875">
        <f t="shared" si="112"/>
        <v>2130</v>
      </c>
    </row>
    <row r="876" spans="1:1">
      <c r="A876">
        <f t="shared" si="112"/>
        <v>2131</v>
      </c>
    </row>
    <row r="877" spans="1:1">
      <c r="A877">
        <f t="shared" si="112"/>
        <v>2132</v>
      </c>
    </row>
    <row r="878" spans="1:1">
      <c r="A878">
        <f t="shared" si="112"/>
        <v>2133</v>
      </c>
    </row>
    <row r="879" spans="1:1">
      <c r="A879">
        <f t="shared" si="112"/>
        <v>2134</v>
      </c>
    </row>
    <row r="880" spans="1:1">
      <c r="A880">
        <f t="shared" si="112"/>
        <v>2135</v>
      </c>
    </row>
    <row r="881" spans="1:1">
      <c r="A881">
        <f t="shared" si="112"/>
        <v>2136</v>
      </c>
    </row>
    <row r="882" spans="1:1">
      <c r="A882">
        <f t="shared" ref="A882:A945" si="113">A881+1</f>
        <v>2137</v>
      </c>
    </row>
    <row r="883" spans="1:1">
      <c r="A883">
        <f t="shared" si="113"/>
        <v>2138</v>
      </c>
    </row>
    <row r="884" spans="1:1">
      <c r="A884">
        <f t="shared" si="113"/>
        <v>2139</v>
      </c>
    </row>
    <row r="885" spans="1:1">
      <c r="A885">
        <f t="shared" si="113"/>
        <v>2140</v>
      </c>
    </row>
    <row r="886" spans="1:1">
      <c r="A886">
        <f t="shared" si="113"/>
        <v>2141</v>
      </c>
    </row>
    <row r="887" spans="1:1">
      <c r="A887">
        <f t="shared" si="113"/>
        <v>2142</v>
      </c>
    </row>
    <row r="888" spans="1:1">
      <c r="A888">
        <f t="shared" si="113"/>
        <v>2143</v>
      </c>
    </row>
    <row r="889" spans="1:1">
      <c r="A889">
        <f t="shared" si="113"/>
        <v>2144</v>
      </c>
    </row>
    <row r="890" spans="1:1">
      <c r="A890">
        <f t="shared" si="113"/>
        <v>2145</v>
      </c>
    </row>
    <row r="891" spans="1:1">
      <c r="A891">
        <f t="shared" si="113"/>
        <v>2146</v>
      </c>
    </row>
    <row r="892" spans="1:1">
      <c r="A892">
        <f t="shared" si="113"/>
        <v>2147</v>
      </c>
    </row>
    <row r="893" spans="1:1">
      <c r="A893">
        <f t="shared" si="113"/>
        <v>2148</v>
      </c>
    </row>
    <row r="894" spans="1:1">
      <c r="A894">
        <f t="shared" si="113"/>
        <v>2149</v>
      </c>
    </row>
    <row r="895" spans="1:1">
      <c r="A895">
        <f t="shared" si="113"/>
        <v>2150</v>
      </c>
    </row>
    <row r="896" spans="1:1">
      <c r="A896">
        <f t="shared" si="113"/>
        <v>2151</v>
      </c>
    </row>
    <row r="897" spans="1:1">
      <c r="A897">
        <f t="shared" si="113"/>
        <v>2152</v>
      </c>
    </row>
    <row r="898" spans="1:1">
      <c r="A898">
        <f t="shared" si="113"/>
        <v>2153</v>
      </c>
    </row>
    <row r="899" spans="1:1">
      <c r="A899">
        <f t="shared" si="113"/>
        <v>2154</v>
      </c>
    </row>
    <row r="900" spans="1:1">
      <c r="A900">
        <f t="shared" si="113"/>
        <v>2155</v>
      </c>
    </row>
    <row r="901" spans="1:1">
      <c r="A901">
        <f t="shared" si="113"/>
        <v>2156</v>
      </c>
    </row>
    <row r="902" spans="1:1">
      <c r="A902">
        <f t="shared" si="113"/>
        <v>2157</v>
      </c>
    </row>
    <row r="903" spans="1:1">
      <c r="A903">
        <f t="shared" si="113"/>
        <v>2158</v>
      </c>
    </row>
    <row r="904" spans="1:1">
      <c r="A904">
        <f t="shared" si="113"/>
        <v>2159</v>
      </c>
    </row>
    <row r="905" spans="1:1">
      <c r="A905">
        <f t="shared" si="113"/>
        <v>2160</v>
      </c>
    </row>
    <row r="906" spans="1:1">
      <c r="A906">
        <f t="shared" si="113"/>
        <v>2161</v>
      </c>
    </row>
    <row r="907" spans="1:1">
      <c r="A907">
        <f t="shared" si="113"/>
        <v>2162</v>
      </c>
    </row>
    <row r="908" spans="1:1">
      <c r="A908">
        <f t="shared" si="113"/>
        <v>2163</v>
      </c>
    </row>
    <row r="909" spans="1:1">
      <c r="A909">
        <f t="shared" si="113"/>
        <v>2164</v>
      </c>
    </row>
    <row r="910" spans="1:1">
      <c r="A910">
        <f t="shared" si="113"/>
        <v>2165</v>
      </c>
    </row>
    <row r="911" spans="1:1">
      <c r="A911">
        <f t="shared" si="113"/>
        <v>2166</v>
      </c>
    </row>
    <row r="912" spans="1:1">
      <c r="A912">
        <f t="shared" si="113"/>
        <v>2167</v>
      </c>
    </row>
    <row r="913" spans="1:1">
      <c r="A913">
        <f t="shared" si="113"/>
        <v>2168</v>
      </c>
    </row>
    <row r="914" spans="1:1">
      <c r="A914">
        <f t="shared" si="113"/>
        <v>2169</v>
      </c>
    </row>
    <row r="915" spans="1:1">
      <c r="A915">
        <f t="shared" si="113"/>
        <v>2170</v>
      </c>
    </row>
    <row r="916" spans="1:1">
      <c r="A916">
        <f t="shared" si="113"/>
        <v>2171</v>
      </c>
    </row>
    <row r="917" spans="1:1">
      <c r="A917">
        <f t="shared" si="113"/>
        <v>2172</v>
      </c>
    </row>
    <row r="918" spans="1:1">
      <c r="A918">
        <f t="shared" si="113"/>
        <v>2173</v>
      </c>
    </row>
    <row r="919" spans="1:1">
      <c r="A919">
        <f t="shared" si="113"/>
        <v>2174</v>
      </c>
    </row>
    <row r="920" spans="1:1">
      <c r="A920">
        <f t="shared" si="113"/>
        <v>2175</v>
      </c>
    </row>
    <row r="921" spans="1:1">
      <c r="A921">
        <f t="shared" si="113"/>
        <v>2176</v>
      </c>
    </row>
    <row r="922" spans="1:1">
      <c r="A922">
        <f t="shared" si="113"/>
        <v>2177</v>
      </c>
    </row>
    <row r="923" spans="1:1">
      <c r="A923">
        <f t="shared" si="113"/>
        <v>2178</v>
      </c>
    </row>
    <row r="924" spans="1:1">
      <c r="A924">
        <f t="shared" si="113"/>
        <v>2179</v>
      </c>
    </row>
    <row r="925" spans="1:1">
      <c r="A925">
        <f t="shared" si="113"/>
        <v>2180</v>
      </c>
    </row>
    <row r="926" spans="1:1">
      <c r="A926">
        <f t="shared" si="113"/>
        <v>2181</v>
      </c>
    </row>
    <row r="927" spans="1:1">
      <c r="A927">
        <f t="shared" si="113"/>
        <v>2182</v>
      </c>
    </row>
    <row r="928" spans="1:1">
      <c r="A928">
        <f t="shared" si="113"/>
        <v>2183</v>
      </c>
    </row>
    <row r="929" spans="1:1">
      <c r="A929">
        <f t="shared" si="113"/>
        <v>2184</v>
      </c>
    </row>
    <row r="930" spans="1:1">
      <c r="A930">
        <f t="shared" si="113"/>
        <v>2185</v>
      </c>
    </row>
    <row r="931" spans="1:1">
      <c r="A931">
        <f t="shared" si="113"/>
        <v>2186</v>
      </c>
    </row>
    <row r="932" spans="1:1">
      <c r="A932">
        <f t="shared" si="113"/>
        <v>2187</v>
      </c>
    </row>
    <row r="933" spans="1:1">
      <c r="A933">
        <f t="shared" si="113"/>
        <v>2188</v>
      </c>
    </row>
    <row r="934" spans="1:1">
      <c r="A934">
        <f t="shared" si="113"/>
        <v>2189</v>
      </c>
    </row>
    <row r="935" spans="1:1">
      <c r="A935">
        <f t="shared" si="113"/>
        <v>2190</v>
      </c>
    </row>
    <row r="936" spans="1:1">
      <c r="A936">
        <f t="shared" si="113"/>
        <v>2191</v>
      </c>
    </row>
    <row r="937" spans="1:1">
      <c r="A937">
        <f t="shared" si="113"/>
        <v>2192</v>
      </c>
    </row>
    <row r="938" spans="1:1">
      <c r="A938">
        <f t="shared" si="113"/>
        <v>2193</v>
      </c>
    </row>
    <row r="939" spans="1:1">
      <c r="A939">
        <f t="shared" si="113"/>
        <v>2194</v>
      </c>
    </row>
    <row r="940" spans="1:1">
      <c r="A940">
        <f t="shared" si="113"/>
        <v>2195</v>
      </c>
    </row>
    <row r="941" spans="1:1">
      <c r="A941">
        <f t="shared" si="113"/>
        <v>2196</v>
      </c>
    </row>
    <row r="942" spans="1:1">
      <c r="A942">
        <f t="shared" si="113"/>
        <v>2197</v>
      </c>
    </row>
    <row r="943" spans="1:1">
      <c r="A943">
        <f t="shared" si="113"/>
        <v>2198</v>
      </c>
    </row>
    <row r="944" spans="1:1">
      <c r="A944">
        <f t="shared" si="113"/>
        <v>2199</v>
      </c>
    </row>
    <row r="945" spans="1:1">
      <c r="A945">
        <f t="shared" si="113"/>
        <v>2200</v>
      </c>
    </row>
    <row r="946" spans="1:1">
      <c r="A946">
        <f t="shared" ref="A946:A1009" si="114">A945+1</f>
        <v>2201</v>
      </c>
    </row>
    <row r="947" spans="1:1">
      <c r="A947">
        <f t="shared" si="114"/>
        <v>2202</v>
      </c>
    </row>
    <row r="948" spans="1:1">
      <c r="A948">
        <f t="shared" si="114"/>
        <v>2203</v>
      </c>
    </row>
    <row r="949" spans="1:1">
      <c r="A949">
        <f t="shared" si="114"/>
        <v>2204</v>
      </c>
    </row>
    <row r="950" spans="1:1">
      <c r="A950">
        <f t="shared" si="114"/>
        <v>2205</v>
      </c>
    </row>
    <row r="951" spans="1:1">
      <c r="A951">
        <f t="shared" si="114"/>
        <v>2206</v>
      </c>
    </row>
    <row r="952" spans="1:1">
      <c r="A952">
        <f t="shared" si="114"/>
        <v>2207</v>
      </c>
    </row>
    <row r="953" spans="1:1">
      <c r="A953">
        <f t="shared" si="114"/>
        <v>2208</v>
      </c>
    </row>
    <row r="954" spans="1:1">
      <c r="A954">
        <f t="shared" si="114"/>
        <v>2209</v>
      </c>
    </row>
    <row r="955" spans="1:1">
      <c r="A955">
        <f t="shared" si="114"/>
        <v>2210</v>
      </c>
    </row>
    <row r="956" spans="1:1">
      <c r="A956">
        <f t="shared" si="114"/>
        <v>2211</v>
      </c>
    </row>
    <row r="957" spans="1:1">
      <c r="A957">
        <f t="shared" si="114"/>
        <v>2212</v>
      </c>
    </row>
    <row r="958" spans="1:1">
      <c r="A958">
        <f t="shared" si="114"/>
        <v>2213</v>
      </c>
    </row>
    <row r="959" spans="1:1">
      <c r="A959">
        <f t="shared" si="114"/>
        <v>2214</v>
      </c>
    </row>
    <row r="960" spans="1:1">
      <c r="A960">
        <f t="shared" si="114"/>
        <v>2215</v>
      </c>
    </row>
    <row r="961" spans="1:1">
      <c r="A961">
        <f t="shared" si="114"/>
        <v>2216</v>
      </c>
    </row>
    <row r="962" spans="1:1">
      <c r="A962">
        <f t="shared" si="114"/>
        <v>2217</v>
      </c>
    </row>
    <row r="963" spans="1:1">
      <c r="A963">
        <f t="shared" si="114"/>
        <v>2218</v>
      </c>
    </row>
    <row r="964" spans="1:1">
      <c r="A964">
        <f t="shared" si="114"/>
        <v>2219</v>
      </c>
    </row>
    <row r="965" spans="1:1">
      <c r="A965">
        <f t="shared" si="114"/>
        <v>2220</v>
      </c>
    </row>
    <row r="966" spans="1:1">
      <c r="A966">
        <f t="shared" si="114"/>
        <v>2221</v>
      </c>
    </row>
    <row r="967" spans="1:1">
      <c r="A967">
        <f t="shared" si="114"/>
        <v>2222</v>
      </c>
    </row>
    <row r="968" spans="1:1">
      <c r="A968">
        <f t="shared" si="114"/>
        <v>2223</v>
      </c>
    </row>
    <row r="969" spans="1:1">
      <c r="A969">
        <f t="shared" si="114"/>
        <v>2224</v>
      </c>
    </row>
    <row r="970" spans="1:1">
      <c r="A970">
        <f t="shared" si="114"/>
        <v>2225</v>
      </c>
    </row>
    <row r="971" spans="1:1">
      <c r="A971">
        <f t="shared" si="114"/>
        <v>2226</v>
      </c>
    </row>
    <row r="972" spans="1:1">
      <c r="A972">
        <f t="shared" si="114"/>
        <v>2227</v>
      </c>
    </row>
    <row r="973" spans="1:1">
      <c r="A973">
        <f t="shared" si="114"/>
        <v>2228</v>
      </c>
    </row>
    <row r="974" spans="1:1">
      <c r="A974">
        <f t="shared" si="114"/>
        <v>2229</v>
      </c>
    </row>
    <row r="975" spans="1:1">
      <c r="A975">
        <f t="shared" si="114"/>
        <v>2230</v>
      </c>
    </row>
    <row r="976" spans="1:1">
      <c r="A976">
        <f t="shared" si="114"/>
        <v>2231</v>
      </c>
    </row>
    <row r="977" spans="1:1">
      <c r="A977">
        <f t="shared" si="114"/>
        <v>2232</v>
      </c>
    </row>
    <row r="978" spans="1:1">
      <c r="A978">
        <f t="shared" si="114"/>
        <v>2233</v>
      </c>
    </row>
    <row r="979" spans="1:1">
      <c r="A979">
        <f t="shared" si="114"/>
        <v>2234</v>
      </c>
    </row>
    <row r="980" spans="1:1">
      <c r="A980">
        <f t="shared" si="114"/>
        <v>2235</v>
      </c>
    </row>
    <row r="981" spans="1:1">
      <c r="A981">
        <f t="shared" si="114"/>
        <v>2236</v>
      </c>
    </row>
    <row r="982" spans="1:1">
      <c r="A982">
        <f t="shared" si="114"/>
        <v>2237</v>
      </c>
    </row>
    <row r="983" spans="1:1">
      <c r="A983">
        <f t="shared" si="114"/>
        <v>2238</v>
      </c>
    </row>
    <row r="984" spans="1:1">
      <c r="A984">
        <f t="shared" si="114"/>
        <v>2239</v>
      </c>
    </row>
    <row r="985" spans="1:1">
      <c r="A985">
        <f t="shared" si="114"/>
        <v>2240</v>
      </c>
    </row>
    <row r="986" spans="1:1">
      <c r="A986">
        <f t="shared" si="114"/>
        <v>2241</v>
      </c>
    </row>
    <row r="987" spans="1:1">
      <c r="A987">
        <f t="shared" si="114"/>
        <v>2242</v>
      </c>
    </row>
    <row r="988" spans="1:1">
      <c r="A988">
        <f t="shared" si="114"/>
        <v>2243</v>
      </c>
    </row>
    <row r="989" spans="1:1">
      <c r="A989">
        <f t="shared" si="114"/>
        <v>2244</v>
      </c>
    </row>
    <row r="990" spans="1:1">
      <c r="A990">
        <f t="shared" si="114"/>
        <v>2245</v>
      </c>
    </row>
    <row r="991" spans="1:1">
      <c r="A991">
        <f t="shared" si="114"/>
        <v>2246</v>
      </c>
    </row>
    <row r="992" spans="1:1">
      <c r="A992">
        <f t="shared" si="114"/>
        <v>2247</v>
      </c>
    </row>
    <row r="993" spans="1:1">
      <c r="A993">
        <f t="shared" si="114"/>
        <v>2248</v>
      </c>
    </row>
    <row r="994" spans="1:1">
      <c r="A994">
        <f t="shared" si="114"/>
        <v>2249</v>
      </c>
    </row>
    <row r="995" spans="1:1">
      <c r="A995">
        <f t="shared" si="114"/>
        <v>2250</v>
      </c>
    </row>
    <row r="996" spans="1:1">
      <c r="A996">
        <f t="shared" si="114"/>
        <v>2251</v>
      </c>
    </row>
    <row r="997" spans="1:1">
      <c r="A997">
        <f t="shared" si="114"/>
        <v>2252</v>
      </c>
    </row>
    <row r="998" spans="1:1">
      <c r="A998">
        <f t="shared" si="114"/>
        <v>2253</v>
      </c>
    </row>
    <row r="999" spans="1:1">
      <c r="A999">
        <f t="shared" si="114"/>
        <v>2254</v>
      </c>
    </row>
    <row r="1000" spans="1:1">
      <c r="A1000">
        <f t="shared" si="114"/>
        <v>2255</v>
      </c>
    </row>
    <row r="1001" spans="1:1">
      <c r="A1001">
        <f t="shared" si="114"/>
        <v>2256</v>
      </c>
    </row>
    <row r="1002" spans="1:1">
      <c r="A1002">
        <f t="shared" si="114"/>
        <v>2257</v>
      </c>
    </row>
    <row r="1003" spans="1:1">
      <c r="A1003">
        <f t="shared" si="114"/>
        <v>2258</v>
      </c>
    </row>
    <row r="1004" spans="1:1">
      <c r="A1004">
        <f t="shared" si="114"/>
        <v>2259</v>
      </c>
    </row>
    <row r="1005" spans="1:1">
      <c r="A1005">
        <f t="shared" si="114"/>
        <v>2260</v>
      </c>
    </row>
    <row r="1006" spans="1:1">
      <c r="A1006">
        <f t="shared" si="114"/>
        <v>2261</v>
      </c>
    </row>
    <row r="1007" spans="1:1">
      <c r="A1007">
        <f t="shared" si="114"/>
        <v>2262</v>
      </c>
    </row>
    <row r="1008" spans="1:1">
      <c r="A1008">
        <f t="shared" si="114"/>
        <v>2263</v>
      </c>
    </row>
    <row r="1009" spans="1:1">
      <c r="A1009">
        <f t="shared" si="114"/>
        <v>2264</v>
      </c>
    </row>
    <row r="1010" spans="1:1">
      <c r="A1010">
        <f t="shared" ref="A1010:A1045" si="115">A1009+1</f>
        <v>2265</v>
      </c>
    </row>
    <row r="1011" spans="1:1">
      <c r="A1011">
        <f t="shared" si="115"/>
        <v>2266</v>
      </c>
    </row>
    <row r="1012" spans="1:1">
      <c r="A1012">
        <f t="shared" si="115"/>
        <v>2267</v>
      </c>
    </row>
    <row r="1013" spans="1:1">
      <c r="A1013">
        <f t="shared" si="115"/>
        <v>2268</v>
      </c>
    </row>
    <row r="1014" spans="1:1">
      <c r="A1014">
        <f t="shared" si="115"/>
        <v>2269</v>
      </c>
    </row>
    <row r="1015" spans="1:1">
      <c r="A1015">
        <f t="shared" si="115"/>
        <v>2270</v>
      </c>
    </row>
    <row r="1016" spans="1:1">
      <c r="A1016">
        <f t="shared" si="115"/>
        <v>2271</v>
      </c>
    </row>
    <row r="1017" spans="1:1">
      <c r="A1017">
        <f t="shared" si="115"/>
        <v>2272</v>
      </c>
    </row>
    <row r="1018" spans="1:1">
      <c r="A1018">
        <f t="shared" si="115"/>
        <v>2273</v>
      </c>
    </row>
    <row r="1019" spans="1:1">
      <c r="A1019">
        <f t="shared" si="115"/>
        <v>2274</v>
      </c>
    </row>
    <row r="1020" spans="1:1">
      <c r="A1020">
        <f t="shared" si="115"/>
        <v>2275</v>
      </c>
    </row>
    <row r="1021" spans="1:1">
      <c r="A1021">
        <f t="shared" si="115"/>
        <v>2276</v>
      </c>
    </row>
    <row r="1022" spans="1:1">
      <c r="A1022">
        <f t="shared" si="115"/>
        <v>2277</v>
      </c>
    </row>
    <row r="1023" spans="1:1">
      <c r="A1023">
        <f t="shared" si="115"/>
        <v>2278</v>
      </c>
    </row>
    <row r="1024" spans="1:1">
      <c r="A1024">
        <f t="shared" si="115"/>
        <v>2279</v>
      </c>
    </row>
    <row r="1025" spans="1:1">
      <c r="A1025">
        <f t="shared" si="115"/>
        <v>2280</v>
      </c>
    </row>
    <row r="1026" spans="1:1">
      <c r="A1026">
        <f t="shared" si="115"/>
        <v>2281</v>
      </c>
    </row>
    <row r="1027" spans="1:1">
      <c r="A1027">
        <f t="shared" si="115"/>
        <v>2282</v>
      </c>
    </row>
    <row r="1028" spans="1:1">
      <c r="A1028">
        <f t="shared" si="115"/>
        <v>2283</v>
      </c>
    </row>
    <row r="1029" spans="1:1">
      <c r="A1029">
        <f t="shared" si="115"/>
        <v>2284</v>
      </c>
    </row>
    <row r="1030" spans="1:1">
      <c r="A1030">
        <f t="shared" si="115"/>
        <v>2285</v>
      </c>
    </row>
    <row r="1031" spans="1:1">
      <c r="A1031">
        <f t="shared" si="115"/>
        <v>2286</v>
      </c>
    </row>
    <row r="1032" spans="1:1">
      <c r="A1032">
        <f t="shared" si="115"/>
        <v>2287</v>
      </c>
    </row>
    <row r="1033" spans="1:1">
      <c r="A1033">
        <f t="shared" si="115"/>
        <v>2288</v>
      </c>
    </row>
    <row r="1034" spans="1:1">
      <c r="A1034">
        <f t="shared" si="115"/>
        <v>2289</v>
      </c>
    </row>
    <row r="1035" spans="1:1">
      <c r="A1035">
        <f t="shared" si="115"/>
        <v>2290</v>
      </c>
    </row>
    <row r="1036" spans="1:1">
      <c r="A1036">
        <f t="shared" si="115"/>
        <v>2291</v>
      </c>
    </row>
    <row r="1037" spans="1:1">
      <c r="A1037">
        <f t="shared" si="115"/>
        <v>2292</v>
      </c>
    </row>
    <row r="1038" spans="1:1">
      <c r="A1038">
        <f t="shared" si="115"/>
        <v>2293</v>
      </c>
    </row>
    <row r="1039" spans="1:1">
      <c r="A1039">
        <f t="shared" si="115"/>
        <v>2294</v>
      </c>
    </row>
    <row r="1040" spans="1:1">
      <c r="A1040">
        <f t="shared" si="115"/>
        <v>2295</v>
      </c>
    </row>
    <row r="1041" spans="1:1">
      <c r="A1041">
        <f t="shared" si="115"/>
        <v>2296</v>
      </c>
    </row>
    <row r="1042" spans="1:1">
      <c r="A1042">
        <f t="shared" si="115"/>
        <v>2297</v>
      </c>
    </row>
    <row r="1043" spans="1:1">
      <c r="A1043">
        <f t="shared" si="115"/>
        <v>2298</v>
      </c>
    </row>
    <row r="1044" spans="1:1">
      <c r="A1044">
        <f t="shared" si="115"/>
        <v>2299</v>
      </c>
    </row>
    <row r="1045" spans="1:1">
      <c r="A1045">
        <f t="shared" si="115"/>
        <v>2300</v>
      </c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A7"/>
  <sheetViews>
    <sheetView tabSelected="1" workbookViewId="0"/>
  </sheetViews>
  <sheetFormatPr defaultRowHeight="12.75"/>
  <cols>
    <col min="1" max="1" width="60.7109375" customWidth="1"/>
  </cols>
  <sheetData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7" spans="1:1">
      <c r="A7" t="s">
        <v>73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" sqref="M1"/>
    </sheetView>
  </sheetViews>
  <sheetFormatPr defaultColWidth="11.5703125" defaultRowHeight="12.75"/>
  <sheetData/>
  <sheetProtection sheet="1" objects="1" scenarios="1"/>
  <pageMargins left="0.78749999999999998" right="0.78749999999999998" top="1.0249999999999999" bottom="1.0249999999999999" header="0.78749999999999998" footer="0.78749999999999998"/>
  <pageSetup orientation="portrait" horizontalDpi="300" verticalDpi="300"/>
  <headerFooter alignWithMargins="0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V651"/>
  <sheetViews>
    <sheetView workbookViewId="0"/>
  </sheetViews>
  <sheetFormatPr defaultRowHeight="12.75"/>
  <cols>
    <col min="1" max="1" width="5.85546875" customWidth="1"/>
    <col min="2" max="2" width="7.7109375" customWidth="1"/>
    <col min="3" max="3" width="2.42578125" customWidth="1"/>
    <col min="4" max="4" width="3.7109375" customWidth="1"/>
    <col min="5" max="5" width="11.85546875" customWidth="1"/>
    <col min="6" max="6" width="8.85546875" customWidth="1"/>
    <col min="7" max="7" width="8.5703125" customWidth="1"/>
    <col min="8" max="9" width="7.28515625" style="2" customWidth="1"/>
    <col min="10" max="10" width="7.28515625" style="51" customWidth="1"/>
    <col min="11" max="12" width="6.42578125" style="2" customWidth="1"/>
    <col min="13" max="13" width="0.5703125" customWidth="1"/>
    <col min="14" max="15" width="7.85546875" customWidth="1"/>
    <col min="16" max="16" width="6" customWidth="1"/>
    <col min="17" max="17" width="6" style="53" customWidth="1"/>
    <col min="18" max="18" width="10.140625" customWidth="1"/>
    <col min="19" max="19" width="3.7109375" customWidth="1"/>
    <col min="20" max="20" width="11.85546875" customWidth="1"/>
    <col min="21" max="21" width="8.85546875" customWidth="1"/>
    <col min="22" max="22" width="8.42578125" customWidth="1"/>
    <col min="23" max="23" width="7.28515625" customWidth="1"/>
    <col min="24" max="24" width="6.85546875" customWidth="1"/>
    <col min="25" max="25" width="7" style="50" customWidth="1"/>
    <col min="26" max="27" width="7" customWidth="1"/>
    <col min="28" max="28" width="0.5703125" customWidth="1"/>
    <col min="29" max="30" width="7.7109375" customWidth="1"/>
    <col min="31" max="31" width="6.140625" customWidth="1"/>
    <col min="32" max="32" width="10.42578125" customWidth="1"/>
    <col min="33" max="33" width="3.7109375" customWidth="1"/>
    <col min="34" max="34" width="12" customWidth="1"/>
    <col min="36" max="36" width="8.5703125" customWidth="1"/>
    <col min="37" max="37" width="7.140625" customWidth="1"/>
    <col min="38" max="38" width="6.5703125" customWidth="1"/>
    <col min="39" max="39" width="7.28515625" customWidth="1"/>
    <col min="40" max="40" width="6.28515625" customWidth="1"/>
    <col min="41" max="41" width="8.140625" customWidth="1"/>
    <col min="42" max="42" width="7" customWidth="1"/>
    <col min="43" max="43" width="0.5703125" customWidth="1"/>
    <col min="44" max="44" width="9" customWidth="1"/>
    <col min="45" max="45" width="8" customWidth="1"/>
    <col min="46" max="46" width="5.42578125" customWidth="1"/>
    <col min="47" max="47" width="10.85546875" customWidth="1"/>
    <col min="48" max="48" width="3.7109375" customWidth="1"/>
  </cols>
  <sheetData>
    <row r="1" spans="1:48">
      <c r="A1" s="11" t="s">
        <v>24</v>
      </c>
      <c r="B1" s="10" t="s">
        <v>23</v>
      </c>
      <c r="C1" s="17"/>
      <c r="D1" s="16"/>
      <c r="E1" s="28" t="s">
        <v>7</v>
      </c>
      <c r="F1" s="23" t="s">
        <v>8</v>
      </c>
      <c r="G1" s="23" t="s">
        <v>18</v>
      </c>
      <c r="H1" s="23" t="s">
        <v>9</v>
      </c>
      <c r="I1" s="23" t="s">
        <v>41</v>
      </c>
      <c r="J1" s="23" t="s">
        <v>42</v>
      </c>
      <c r="K1" s="23" t="s">
        <v>19</v>
      </c>
      <c r="L1" s="23" t="s">
        <v>37</v>
      </c>
      <c r="M1" s="26"/>
      <c r="N1" s="34" t="s">
        <v>30</v>
      </c>
      <c r="O1" s="34" t="s">
        <v>32</v>
      </c>
      <c r="P1" s="36" t="s">
        <v>28</v>
      </c>
      <c r="Q1" s="45" t="s">
        <v>53</v>
      </c>
      <c r="R1" s="34" t="s">
        <v>29</v>
      </c>
      <c r="S1" s="20"/>
      <c r="T1" s="28" t="s">
        <v>7</v>
      </c>
      <c r="U1" s="23" t="s">
        <v>8</v>
      </c>
      <c r="V1" s="23" t="s">
        <v>22</v>
      </c>
      <c r="W1" s="23" t="s">
        <v>9</v>
      </c>
      <c r="X1" s="23" t="s">
        <v>41</v>
      </c>
      <c r="Y1" s="23" t="s">
        <v>42</v>
      </c>
      <c r="Z1" s="23" t="s">
        <v>21</v>
      </c>
      <c r="AA1" s="23" t="s">
        <v>37</v>
      </c>
      <c r="AB1" s="26"/>
      <c r="AC1" s="34" t="s">
        <v>31</v>
      </c>
      <c r="AD1" s="34" t="s">
        <v>32</v>
      </c>
      <c r="AE1" s="36" t="s">
        <v>28</v>
      </c>
      <c r="AF1" s="34" t="s">
        <v>29</v>
      </c>
      <c r="AG1" s="20"/>
      <c r="AH1" s="28" t="s">
        <v>7</v>
      </c>
      <c r="AI1" s="23" t="s">
        <v>8</v>
      </c>
      <c r="AJ1" s="23" t="s">
        <v>26</v>
      </c>
      <c r="AK1" s="23" t="s">
        <v>9</v>
      </c>
      <c r="AL1" s="23" t="s">
        <v>41</v>
      </c>
      <c r="AM1" s="23" t="s">
        <v>42</v>
      </c>
      <c r="AN1" s="23" t="s">
        <v>64</v>
      </c>
      <c r="AO1" s="23" t="s">
        <v>63</v>
      </c>
      <c r="AP1" s="23" t="s">
        <v>37</v>
      </c>
      <c r="AQ1" s="26"/>
      <c r="AR1" s="34" t="s">
        <v>27</v>
      </c>
      <c r="AS1" s="34" t="s">
        <v>32</v>
      </c>
      <c r="AT1" s="36" t="s">
        <v>28</v>
      </c>
      <c r="AU1" s="34" t="s">
        <v>29</v>
      </c>
      <c r="AV1" s="20"/>
    </row>
    <row r="2" spans="1:48">
      <c r="A2" s="15">
        <v>1264</v>
      </c>
      <c r="B2" s="1">
        <v>0.43180000000000002</v>
      </c>
      <c r="C2" s="15"/>
      <c r="D2" s="14"/>
      <c r="E2" s="27" t="s">
        <v>10</v>
      </c>
      <c r="F2" s="24">
        <f>G2-(2.1217077549548/2)</f>
        <v>1260.8764071225226</v>
      </c>
      <c r="G2" s="24">
        <v>1261.937261</v>
      </c>
      <c r="H2" s="24"/>
      <c r="I2" s="24"/>
      <c r="J2" s="24"/>
      <c r="K2" s="24"/>
      <c r="L2" s="24"/>
      <c r="M2" s="22"/>
      <c r="N2" s="33">
        <f t="shared" ref="N2:N65" si="0" xml:space="preserve"> SIN((2*PI()*(G2-2000+O2)/19.0953697945932) + 5.663651193)</f>
        <v>-0.34983220808367149</v>
      </c>
      <c r="O2" s="33">
        <v>5.86</v>
      </c>
      <c r="P2" s="37">
        <v>-4</v>
      </c>
      <c r="Q2" s="39">
        <v>-0.11799999999999999</v>
      </c>
      <c r="R2" s="33">
        <f>CORREL(L7:L155,N11:N159)</f>
        <v>-0.13818336565399297</v>
      </c>
      <c r="S2" s="21"/>
      <c r="T2" s="27" t="s">
        <v>10</v>
      </c>
      <c r="U2" s="24">
        <f>V2-(6.3651232648644/2)</f>
        <v>1201.4685893675678</v>
      </c>
      <c r="V2" s="24">
        <v>1204.651151</v>
      </c>
      <c r="W2" s="24"/>
      <c r="X2" s="24"/>
      <c r="Y2" s="24"/>
      <c r="Z2" s="24"/>
      <c r="AA2" s="24"/>
      <c r="AB2" s="22"/>
      <c r="AC2" s="33">
        <f xml:space="preserve"> SIN((2*PI()*(V2-2000+AD2)/57.2861093837796) + 0.840686201)</f>
        <v>0.11398723266518727</v>
      </c>
      <c r="AD2" s="33">
        <v>13.28</v>
      </c>
      <c r="AE2" s="37">
        <v>-4</v>
      </c>
      <c r="AF2" s="33">
        <f>CORREL(AA15:AA109,AC10:AC104)</f>
        <v>-0.21275005812450634</v>
      </c>
      <c r="AG2" s="21"/>
      <c r="AH2" s="27" t="s">
        <v>10</v>
      </c>
      <c r="AI2" s="24">
        <f>AJ2-(19.0953697945932/2)</f>
        <v>1080.5312471027032</v>
      </c>
      <c r="AJ2" s="24">
        <v>1090.0789319999999</v>
      </c>
      <c r="AK2" s="24"/>
      <c r="AL2" s="24"/>
      <c r="AM2" s="24"/>
      <c r="AN2" s="24"/>
      <c r="AO2" s="24"/>
      <c r="AP2" s="24"/>
      <c r="AQ2" s="22"/>
      <c r="AR2" s="33">
        <f t="shared" ref="AR2:AR33" si="1" xml:space="preserve"> SIN((2*PI()*(AJ2-2000+AS2)/171.858328151339) + 3.421821408)</f>
        <v>0.47101462730809657</v>
      </c>
      <c r="AS2" s="33">
        <v>-29.55</v>
      </c>
      <c r="AT2" s="37">
        <v>-4</v>
      </c>
      <c r="AU2" s="33">
        <f>CORREL(AM11:AM45,AR15:AR49)</f>
        <v>-0.38537464011050238</v>
      </c>
      <c r="AV2" s="21"/>
    </row>
    <row r="3" spans="1:48">
      <c r="A3" s="15">
        <f t="shared" ref="A3:A66" si="2">A2+1</f>
        <v>1265</v>
      </c>
      <c r="B3" s="1">
        <v>0.46880000000000005</v>
      </c>
      <c r="C3" s="15"/>
      <c r="D3" s="14"/>
      <c r="E3" s="29" t="s">
        <v>17</v>
      </c>
      <c r="F3" s="24">
        <f>F2+2.1217077549548</f>
        <v>1262.9981148774773</v>
      </c>
      <c r="G3" s="24">
        <f>G2+2.1217077549548</f>
        <v>1264.0589687549548</v>
      </c>
      <c r="H3" s="24">
        <f t="shared" ref="H3:H66" si="3">AVERAGEIFS(London,YearL,"&gt;"&amp;F3,YearL,"&lt;="&amp;F4)</f>
        <v>0.45030000000000003</v>
      </c>
      <c r="I3" s="24">
        <f xml:space="preserve"> 0.001298041*(1.0044766^G3)</f>
        <v>0.3675702364974523</v>
      </c>
      <c r="J3" s="24">
        <f t="shared" ref="J3:J10" si="4">(H3/I3)-1</f>
        <v>0.22507198703266384</v>
      </c>
      <c r="K3" s="24"/>
      <c r="L3" s="24"/>
      <c r="M3" s="25"/>
      <c r="N3" s="33">
        <f t="shared" si="0"/>
        <v>-0.87015840635787145</v>
      </c>
      <c r="O3" s="33">
        <f>O2</f>
        <v>5.86</v>
      </c>
      <c r="P3" s="37">
        <v>-3</v>
      </c>
      <c r="Q3" s="39">
        <v>-6.3E-2</v>
      </c>
      <c r="R3" s="33">
        <f>CORREL(L7:L155,N10:N158)</f>
        <v>-0.11536915413806846</v>
      </c>
      <c r="S3" s="21"/>
      <c r="T3" s="29" t="s">
        <v>20</v>
      </c>
      <c r="U3" s="24">
        <f>U2+6.3651232648644</f>
        <v>1207.8337126324323</v>
      </c>
      <c r="V3" s="24">
        <f>V2+6.3651232648644</f>
        <v>1211.0162742648645</v>
      </c>
      <c r="W3" s="24"/>
      <c r="X3" s="24"/>
      <c r="Y3" s="24"/>
      <c r="Z3" s="24"/>
      <c r="AA3" s="24"/>
      <c r="AB3" s="25"/>
      <c r="AC3" s="33">
        <f t="shared" ref="AC3:AC33" si="5" xml:space="preserve"> SIN((2*PI()*(V3-2000+AD3)/57.2861093837796) + 0.840686201)</f>
        <v>-0.55127877183947771</v>
      </c>
      <c r="AD3" s="33">
        <f>AD2</f>
        <v>13.28</v>
      </c>
      <c r="AE3" s="37">
        <v>-3</v>
      </c>
      <c r="AF3" s="33">
        <f>CORREL(AA15:AA109,AC9:AC103)</f>
        <v>-0.1136058105803356</v>
      </c>
      <c r="AG3" s="21"/>
      <c r="AH3" s="29" t="s">
        <v>25</v>
      </c>
      <c r="AI3" s="24">
        <f>AI2+19.0953697945932</f>
        <v>1099.6266168972963</v>
      </c>
      <c r="AJ3" s="24">
        <f>AJ2+19.0953697945932</f>
        <v>1109.174301794593</v>
      </c>
      <c r="AK3" s="24"/>
      <c r="AL3" s="24"/>
      <c r="AM3" s="24"/>
      <c r="AN3" s="24"/>
      <c r="AO3" s="24"/>
      <c r="AP3" s="24"/>
      <c r="AQ3" s="25"/>
      <c r="AR3" s="33">
        <f t="shared" si="1"/>
        <v>0.92783741501808792</v>
      </c>
      <c r="AS3" s="33">
        <f>AS2</f>
        <v>-29.55</v>
      </c>
      <c r="AT3" s="37">
        <v>-3</v>
      </c>
      <c r="AU3" s="33">
        <f>CORREL(AM11:AM45,AR14:AR48)</f>
        <v>-0.20703324503548431</v>
      </c>
      <c r="AV3" s="21"/>
    </row>
    <row r="4" spans="1:48">
      <c r="A4" s="15">
        <f t="shared" si="2"/>
        <v>1266</v>
      </c>
      <c r="B4" s="1">
        <v>0.46950000000000003</v>
      </c>
      <c r="C4" s="15"/>
      <c r="D4" s="14"/>
      <c r="E4" s="27"/>
      <c r="F4" s="24">
        <f t="shared" ref="F4:F67" si="6">F3+2.1217077549548</f>
        <v>1265.119822632432</v>
      </c>
      <c r="G4" s="24">
        <f t="shared" ref="G4:G67" si="7">G3+2.1217077549548</f>
        <v>1266.1806765099095</v>
      </c>
      <c r="H4" s="24">
        <f t="shared" si="3"/>
        <v>0.46455000000000002</v>
      </c>
      <c r="I4" s="24">
        <f t="shared" ref="I4:I14" si="8" xml:space="preserve"> 0.001298041*(1.0044766^G4)</f>
        <v>0.37107019918003697</v>
      </c>
      <c r="J4" s="24">
        <f t="shared" si="4"/>
        <v>0.25191945089238543</v>
      </c>
      <c r="K4" s="24"/>
      <c r="L4" s="24"/>
      <c r="M4" s="25"/>
      <c r="N4" s="33">
        <f t="shared" si="0"/>
        <v>-0.9833278155637929</v>
      </c>
      <c r="O4" s="33">
        <f t="shared" ref="O4:O13" si="9">O3</f>
        <v>5.86</v>
      </c>
      <c r="P4" s="37">
        <v>-2</v>
      </c>
      <c r="Q4" s="39">
        <v>2.1999999999999999E-2</v>
      </c>
      <c r="R4" s="33">
        <f>CORREL(L7:L155,N9:N157)</f>
        <v>-3.7138700577535655E-2</v>
      </c>
      <c r="S4" s="21"/>
      <c r="T4" s="27"/>
      <c r="U4" s="24">
        <f t="shared" ref="U4:U67" si="10">U3+6.3651232648644</f>
        <v>1214.1988358972967</v>
      </c>
      <c r="V4" s="24">
        <f t="shared" ref="V4:V67" si="11">V3+6.3651232648644</f>
        <v>1217.3813975297289</v>
      </c>
      <c r="W4" s="24"/>
      <c r="X4" s="24"/>
      <c r="Y4" s="24"/>
      <c r="Z4" s="24"/>
      <c r="AA4" s="24"/>
      <c r="AB4" s="25"/>
      <c r="AC4" s="33">
        <f t="shared" si="5"/>
        <v>-0.95859531221934746</v>
      </c>
      <c r="AD4" s="33">
        <f t="shared" ref="AD4:AD11" si="12">AD3</f>
        <v>13.28</v>
      </c>
      <c r="AE4" s="37">
        <v>-2</v>
      </c>
      <c r="AF4" s="33">
        <f>CORREL(AA15:AA109,AC8:AC102)</f>
        <v>3.8422412417976504E-2</v>
      </c>
      <c r="AG4" s="21"/>
      <c r="AH4" s="27"/>
      <c r="AI4" s="24">
        <f t="shared" ref="AI4:AI57" si="13">AI3+19.0953697945932</f>
        <v>1118.7219866918895</v>
      </c>
      <c r="AJ4" s="24">
        <f t="shared" ref="AJ4:AJ57" si="14">AJ3+19.0953697945932</f>
        <v>1128.2696715891861</v>
      </c>
      <c r="AK4" s="24"/>
      <c r="AL4" s="24"/>
      <c r="AM4" s="24"/>
      <c r="AN4" s="24"/>
      <c r="AO4" s="24"/>
      <c r="AP4" s="24"/>
      <c r="AQ4" s="25"/>
      <c r="AR4" s="33">
        <f t="shared" si="1"/>
        <v>0.95051476447687722</v>
      </c>
      <c r="AS4" s="33">
        <f t="shared" ref="AS4:AS11" si="15">AS3</f>
        <v>-29.55</v>
      </c>
      <c r="AT4" s="37">
        <v>-2</v>
      </c>
      <c r="AU4" s="33">
        <f>CORREL(AM11:AM45,AR13:AR47)</f>
        <v>7.5265306924973865E-2</v>
      </c>
      <c r="AV4" s="21"/>
    </row>
    <row r="5" spans="1:48">
      <c r="A5" s="15">
        <f t="shared" si="2"/>
        <v>1267</v>
      </c>
      <c r="B5" s="1">
        <v>0.45960000000000001</v>
      </c>
      <c r="C5" s="15"/>
      <c r="D5" s="14"/>
      <c r="E5" s="27" t="s">
        <v>11</v>
      </c>
      <c r="F5" s="24">
        <f t="shared" si="6"/>
        <v>1267.2415303873868</v>
      </c>
      <c r="G5" s="24">
        <f t="shared" si="7"/>
        <v>1268.3023842648643</v>
      </c>
      <c r="H5" s="24">
        <f t="shared" si="3"/>
        <v>0.51570000000000005</v>
      </c>
      <c r="I5" s="24">
        <f t="shared" si="8"/>
        <v>0.37460348811584665</v>
      </c>
      <c r="J5" s="24">
        <f t="shared" si="4"/>
        <v>0.37665562751118609</v>
      </c>
      <c r="K5" s="24"/>
      <c r="L5" s="24"/>
      <c r="M5" s="25"/>
      <c r="N5" s="33">
        <f t="shared" si="0"/>
        <v>-0.63638721139608923</v>
      </c>
      <c r="O5" s="33">
        <f t="shared" si="9"/>
        <v>5.86</v>
      </c>
      <c r="P5" s="37">
        <v>-1</v>
      </c>
      <c r="Q5" s="39">
        <v>9.6000000000000002E-2</v>
      </c>
      <c r="R5" s="38">
        <f>CORREL(L7:L155,N8:N156)</f>
        <v>6.8481019861649589E-2</v>
      </c>
      <c r="S5" s="21"/>
      <c r="T5" s="27" t="s">
        <v>11</v>
      </c>
      <c r="U5" s="24">
        <f t="shared" si="10"/>
        <v>1220.5639591621612</v>
      </c>
      <c r="V5" s="24">
        <f t="shared" si="11"/>
        <v>1223.7465207945934</v>
      </c>
      <c r="W5" s="24"/>
      <c r="X5" s="24"/>
      <c r="Y5" s="24"/>
      <c r="Z5" s="24"/>
      <c r="AA5" s="24"/>
      <c r="AB5" s="25"/>
      <c r="AC5" s="33">
        <f t="shared" si="5"/>
        <v>-0.9173744524115891</v>
      </c>
      <c r="AD5" s="33">
        <f t="shared" si="12"/>
        <v>13.28</v>
      </c>
      <c r="AE5" s="37">
        <v>-1</v>
      </c>
      <c r="AF5" s="38">
        <f>CORREL(AA15:AA109,AC7:AC101)</f>
        <v>0.17338499696714557</v>
      </c>
      <c r="AG5" s="21"/>
      <c r="AH5" s="27" t="s">
        <v>11</v>
      </c>
      <c r="AI5" s="24">
        <f t="shared" si="13"/>
        <v>1137.8173564864826</v>
      </c>
      <c r="AJ5" s="24">
        <f t="shared" si="14"/>
        <v>1147.3650413837793</v>
      </c>
      <c r="AK5" s="24"/>
      <c r="AL5" s="24"/>
      <c r="AM5" s="24"/>
      <c r="AN5" s="24"/>
      <c r="AO5" s="24"/>
      <c r="AP5" s="24"/>
      <c r="AQ5" s="25"/>
      <c r="AR5" s="33">
        <f t="shared" si="1"/>
        <v>0.5284356918420251</v>
      </c>
      <c r="AS5" s="33">
        <f t="shared" si="15"/>
        <v>-29.55</v>
      </c>
      <c r="AT5" s="37">
        <v>-1</v>
      </c>
      <c r="AU5" s="38">
        <f>CORREL(AM11:AM45,AR12:AR46)</f>
        <v>0.3160690573609955</v>
      </c>
      <c r="AV5" s="21"/>
    </row>
    <row r="6" spans="1:48">
      <c r="A6" s="15">
        <f t="shared" si="2"/>
        <v>1268</v>
      </c>
      <c r="B6" s="1">
        <v>0.52570000000000006</v>
      </c>
      <c r="C6" s="15"/>
      <c r="D6" s="14"/>
      <c r="E6" s="27" t="s">
        <v>12</v>
      </c>
      <c r="F6" s="24">
        <f t="shared" si="6"/>
        <v>1269.3632381423415</v>
      </c>
      <c r="G6" s="24">
        <f t="shared" si="7"/>
        <v>1270.424092019819</v>
      </c>
      <c r="H6" s="24">
        <f t="shared" si="3"/>
        <v>0.54605000000000004</v>
      </c>
      <c r="I6" s="24">
        <f t="shared" si="8"/>
        <v>0.37817042063373768</v>
      </c>
      <c r="J6" s="24">
        <f t="shared" si="4"/>
        <v>0.44392572820721909</v>
      </c>
      <c r="K6" s="24"/>
      <c r="L6" s="24"/>
      <c r="M6" s="25"/>
      <c r="N6" s="33">
        <f t="shared" si="0"/>
        <v>8.3260416398727895E-3</v>
      </c>
      <c r="O6" s="33">
        <f t="shared" si="9"/>
        <v>5.86</v>
      </c>
      <c r="P6" s="40">
        <v>0</v>
      </c>
      <c r="Q6" s="52">
        <v>0.126</v>
      </c>
      <c r="R6" s="38">
        <f>CORREL(L7:L155,N7:N155)</f>
        <v>0.12713187778534171</v>
      </c>
      <c r="S6" s="21"/>
      <c r="T6" s="27" t="s">
        <v>12</v>
      </c>
      <c r="U6" s="24">
        <f t="shared" si="10"/>
        <v>1226.9290824270256</v>
      </c>
      <c r="V6" s="24">
        <f t="shared" si="11"/>
        <v>1230.1116440594578</v>
      </c>
      <c r="W6" s="24"/>
      <c r="X6" s="24"/>
      <c r="Y6" s="24"/>
      <c r="Z6" s="24"/>
      <c r="AA6" s="24"/>
      <c r="AB6" s="25"/>
      <c r="AC6" s="33">
        <f t="shared" si="5"/>
        <v>-0.44690389083907989</v>
      </c>
      <c r="AD6" s="33">
        <f t="shared" si="12"/>
        <v>13.28</v>
      </c>
      <c r="AE6" s="40">
        <v>0</v>
      </c>
      <c r="AF6" s="38">
        <f>CORREL(AA15:AA109,AC15:AC109)</f>
        <v>0.22657886887119158</v>
      </c>
      <c r="AG6" s="21"/>
      <c r="AH6" s="27" t="s">
        <v>12</v>
      </c>
      <c r="AI6" s="24">
        <f t="shared" si="13"/>
        <v>1156.9127262810757</v>
      </c>
      <c r="AJ6" s="24">
        <f t="shared" si="14"/>
        <v>1166.4604111783724</v>
      </c>
      <c r="AK6" s="24"/>
      <c r="AL6" s="24"/>
      <c r="AM6" s="24"/>
      <c r="AN6" s="24"/>
      <c r="AO6" s="24"/>
      <c r="AP6" s="24"/>
      <c r="AQ6" s="25"/>
      <c r="AR6" s="33">
        <f t="shared" si="1"/>
        <v>-0.14090431391423774</v>
      </c>
      <c r="AS6" s="33">
        <f t="shared" si="15"/>
        <v>-29.55</v>
      </c>
      <c r="AT6" s="40">
        <v>0</v>
      </c>
      <c r="AU6" s="38">
        <f>CORREL(AM11:AM45,AR11:AR45)</f>
        <v>0.40827219946360777</v>
      </c>
      <c r="AV6" s="21"/>
    </row>
    <row r="7" spans="1:48">
      <c r="A7" s="15">
        <f t="shared" si="2"/>
        <v>1269</v>
      </c>
      <c r="B7" s="1">
        <v>0.50570000000000004</v>
      </c>
      <c r="C7" s="15"/>
      <c r="D7" s="14"/>
      <c r="E7" s="31">
        <f>LOGEST(H3:H309,G3:G309)</f>
        <v>1.004476585700899</v>
      </c>
      <c r="F7" s="24">
        <f t="shared" si="6"/>
        <v>1271.4849458972963</v>
      </c>
      <c r="G7" s="46">
        <f t="shared" si="7"/>
        <v>1272.5457997747737</v>
      </c>
      <c r="H7" s="24">
        <f t="shared" si="3"/>
        <v>0.51585000000000003</v>
      </c>
      <c r="I7" s="24">
        <f t="shared" si="8"/>
        <v>0.38177131708413514</v>
      </c>
      <c r="J7" s="24">
        <f t="shared" si="4"/>
        <v>0.35120156207627429</v>
      </c>
      <c r="K7" s="24">
        <f t="shared" ref="K7:K70" si="16">AVERAGE(J3:J11)</f>
        <v>0.3307000230228494</v>
      </c>
      <c r="L7" s="41">
        <f t="shared" ref="L7:L12" si="17">J7-K7</f>
        <v>2.0501539053424889E-2</v>
      </c>
      <c r="M7" s="25"/>
      <c r="N7" s="33">
        <f t="shared" si="0"/>
        <v>0.6491434472588713</v>
      </c>
      <c r="O7" s="33">
        <f t="shared" si="9"/>
        <v>5.86</v>
      </c>
      <c r="P7" s="37">
        <v>1</v>
      </c>
      <c r="Q7" s="39">
        <v>9.6000000000000002E-2</v>
      </c>
      <c r="R7" s="38">
        <f>CORREL(L7:L155,N6:N154)</f>
        <v>0.1260843539629348</v>
      </c>
      <c r="S7" s="21"/>
      <c r="T7" s="31">
        <f>LOGEST(W11:W113,V11:V113)</f>
        <v>1.0044564175393975</v>
      </c>
      <c r="U7" s="24">
        <f t="shared" si="10"/>
        <v>1233.2942056918901</v>
      </c>
      <c r="V7" s="24">
        <f t="shared" si="11"/>
        <v>1236.4767673243223</v>
      </c>
      <c r="W7" s="24"/>
      <c r="X7" s="24"/>
      <c r="Y7" s="24"/>
      <c r="Z7" s="24"/>
      <c r="AA7" s="24"/>
      <c r="AB7" s="25"/>
      <c r="AC7" s="33">
        <f t="shared" si="5"/>
        <v>0.23267796804054747</v>
      </c>
      <c r="AD7" s="33">
        <f t="shared" si="12"/>
        <v>13.28</v>
      </c>
      <c r="AE7" s="37">
        <v>1</v>
      </c>
      <c r="AF7" s="38">
        <f>CORREL(AA15:AA109,AC14:AC108)</f>
        <v>0.17348287691690217</v>
      </c>
      <c r="AG7" s="21"/>
      <c r="AH7" s="31">
        <f>LOGEST(AK11:AK45,AJ11:AJ45)</f>
        <v>1.0043952453638547</v>
      </c>
      <c r="AI7" s="24">
        <f t="shared" si="13"/>
        <v>1176.0080960756688</v>
      </c>
      <c r="AJ7" s="24">
        <f t="shared" si="14"/>
        <v>1185.5557809729655</v>
      </c>
      <c r="AK7" s="24"/>
      <c r="AL7" s="24"/>
      <c r="AM7" s="24"/>
      <c r="AN7" s="24"/>
      <c r="AO7" s="24"/>
      <c r="AP7" s="24"/>
      <c r="AQ7" s="25"/>
      <c r="AR7" s="33">
        <f t="shared" si="1"/>
        <v>-0.74431362521301669</v>
      </c>
      <c r="AS7" s="33">
        <f t="shared" si="15"/>
        <v>-29.55</v>
      </c>
      <c r="AT7" s="37">
        <v>1</v>
      </c>
      <c r="AU7" s="38">
        <f>CORREL(AM11:AM45,AR10:AR44)</f>
        <v>0.31633719816748701</v>
      </c>
      <c r="AV7" s="21"/>
    </row>
    <row r="8" spans="1:48">
      <c r="A8" s="15">
        <f t="shared" si="2"/>
        <v>1270</v>
      </c>
      <c r="B8" s="1">
        <v>0.53780000000000006</v>
      </c>
      <c r="C8" s="15"/>
      <c r="D8" s="14"/>
      <c r="E8" s="32"/>
      <c r="F8" s="24">
        <f t="shared" si="6"/>
        <v>1273.606653652251</v>
      </c>
      <c r="G8" s="24">
        <f t="shared" si="7"/>
        <v>1274.6675075297285</v>
      </c>
      <c r="H8" s="24">
        <f t="shared" si="3"/>
        <v>0.52300000000000002</v>
      </c>
      <c r="I8" s="24">
        <f t="shared" si="8"/>
        <v>0.38540650086780631</v>
      </c>
      <c r="J8" s="24">
        <f t="shared" si="4"/>
        <v>0.3570087656082066</v>
      </c>
      <c r="K8" s="24">
        <f t="shared" si="16"/>
        <v>0.34104172570827851</v>
      </c>
      <c r="L8" s="41">
        <f t="shared" si="17"/>
        <v>1.5967039899928093E-2</v>
      </c>
      <c r="M8" s="25"/>
      <c r="N8" s="33">
        <f t="shared" si="0"/>
        <v>0.98621941947968428</v>
      </c>
      <c r="O8" s="33">
        <f t="shared" si="9"/>
        <v>5.86</v>
      </c>
      <c r="P8" s="37">
        <v>2</v>
      </c>
      <c r="Q8" s="39">
        <v>2.1999999999999999E-2</v>
      </c>
      <c r="R8" s="33">
        <f>CORREL(L7:L155,N5:N153)</f>
        <v>6.3381108909713699E-2</v>
      </c>
      <c r="S8" s="21"/>
      <c r="T8" s="32"/>
      <c r="U8" s="24">
        <f t="shared" si="10"/>
        <v>1239.6593289567545</v>
      </c>
      <c r="V8" s="24">
        <f t="shared" si="11"/>
        <v>1242.8418905891867</v>
      </c>
      <c r="W8" s="24"/>
      <c r="X8" s="24"/>
      <c r="Y8" s="24"/>
      <c r="Z8" s="24"/>
      <c r="AA8" s="24"/>
      <c r="AB8" s="25"/>
      <c r="AC8" s="33">
        <f t="shared" si="5"/>
        <v>0.80338721974642902</v>
      </c>
      <c r="AD8" s="33">
        <f t="shared" si="12"/>
        <v>13.28</v>
      </c>
      <c r="AE8" s="37">
        <v>2</v>
      </c>
      <c r="AF8" s="33">
        <f>CORREL(AA15:AA109,AC13:AC107)</f>
        <v>4.0121108365396917E-2</v>
      </c>
      <c r="AG8" s="21"/>
      <c r="AH8" s="32"/>
      <c r="AI8" s="24">
        <f t="shared" si="13"/>
        <v>1195.103465870262</v>
      </c>
      <c r="AJ8" s="24">
        <f t="shared" si="14"/>
        <v>1204.6511507675586</v>
      </c>
      <c r="AK8" s="24"/>
      <c r="AL8" s="24"/>
      <c r="AM8" s="24"/>
      <c r="AN8" s="24"/>
      <c r="AO8" s="24"/>
      <c r="AP8" s="24"/>
      <c r="AQ8" s="25"/>
      <c r="AR8" s="33">
        <f t="shared" si="1"/>
        <v>-0.99945031915011273</v>
      </c>
      <c r="AS8" s="33">
        <f t="shared" si="15"/>
        <v>-29.55</v>
      </c>
      <c r="AT8" s="37">
        <v>2</v>
      </c>
      <c r="AU8" s="33">
        <f>CORREL(AM11:AM45,AR9:AR43)</f>
        <v>7.0263177882995534E-2</v>
      </c>
      <c r="AV8" s="21"/>
    </row>
    <row r="9" spans="1:48">
      <c r="A9" s="15">
        <f t="shared" si="2"/>
        <v>1271</v>
      </c>
      <c r="B9" s="1">
        <v>0.55430000000000001</v>
      </c>
      <c r="C9" s="15"/>
      <c r="D9" s="14"/>
      <c r="E9" s="27" t="s">
        <v>13</v>
      </c>
      <c r="F9" s="24">
        <f t="shared" si="6"/>
        <v>1275.7283614072057</v>
      </c>
      <c r="G9" s="24">
        <f t="shared" si="7"/>
        <v>1276.7892152846832</v>
      </c>
      <c r="H9" s="24">
        <f t="shared" si="3"/>
        <v>0.52465000000000006</v>
      </c>
      <c r="I9" s="24">
        <f t="shared" si="8"/>
        <v>0.38907629846490366</v>
      </c>
      <c r="J9" s="24">
        <f t="shared" si="4"/>
        <v>0.34845016792336359</v>
      </c>
      <c r="K9" s="24">
        <f t="shared" si="16"/>
        <v>0.3362545051758925</v>
      </c>
      <c r="L9" s="41">
        <f t="shared" si="17"/>
        <v>1.2195662747471081E-2</v>
      </c>
      <c r="M9" s="25"/>
      <c r="N9" s="33">
        <f t="shared" si="0"/>
        <v>0.86183236471801372</v>
      </c>
      <c r="O9" s="33">
        <f t="shared" si="9"/>
        <v>5.86</v>
      </c>
      <c r="P9" s="37">
        <v>3</v>
      </c>
      <c r="Q9" s="39">
        <v>-6.3E-2</v>
      </c>
      <c r="R9" s="33">
        <f>CORREL(L7:L155,N4:N152)</f>
        <v>-2.8897661086614644E-2</v>
      </c>
      <c r="S9" s="21"/>
      <c r="T9" s="27" t="s">
        <v>13</v>
      </c>
      <c r="U9" s="24">
        <f t="shared" si="10"/>
        <v>1246.024452221619</v>
      </c>
      <c r="V9" s="24">
        <f t="shared" si="11"/>
        <v>1249.2070138540512</v>
      </c>
      <c r="W9" s="24"/>
      <c r="X9" s="24"/>
      <c r="Y9" s="24"/>
      <c r="Z9" s="24"/>
      <c r="AA9" s="24"/>
      <c r="AB9" s="25"/>
      <c r="AC9" s="33">
        <f t="shared" si="5"/>
        <v>0.99818266267855316</v>
      </c>
      <c r="AD9" s="33">
        <f t="shared" si="12"/>
        <v>13.28</v>
      </c>
      <c r="AE9" s="37">
        <v>3</v>
      </c>
      <c r="AF9" s="33">
        <f>CORREL(AA15:AA109,AC12:AC106)</f>
        <v>-0.11264883248707014</v>
      </c>
      <c r="AG9" s="21"/>
      <c r="AH9" s="27" t="s">
        <v>13</v>
      </c>
      <c r="AI9" s="24">
        <f t="shared" si="13"/>
        <v>1214.1988356648551</v>
      </c>
      <c r="AJ9" s="24">
        <f t="shared" si="14"/>
        <v>1223.7465205621518</v>
      </c>
      <c r="AK9" s="24"/>
      <c r="AL9" s="24"/>
      <c r="AM9" s="24"/>
      <c r="AN9" s="24"/>
      <c r="AO9" s="24"/>
      <c r="AP9" s="24"/>
      <c r="AQ9" s="25"/>
      <c r="AR9" s="33">
        <f t="shared" si="1"/>
        <v>-0.78693310110385251</v>
      </c>
      <c r="AS9" s="33">
        <f t="shared" si="15"/>
        <v>-29.55</v>
      </c>
      <c r="AT9" s="37">
        <v>3</v>
      </c>
      <c r="AU9" s="33">
        <f>CORREL(AM11:AM45,AR8:AR42)</f>
        <v>-0.20950055795470532</v>
      </c>
      <c r="AV9" s="21"/>
    </row>
    <row r="10" spans="1:48">
      <c r="A10" s="15">
        <f t="shared" si="2"/>
        <v>1272</v>
      </c>
      <c r="B10" s="1">
        <v>0.5151</v>
      </c>
      <c r="C10" s="15"/>
      <c r="D10" s="14"/>
      <c r="E10" s="29">
        <f>INDEX(LOGEST(H3:H309,G3:G309),2)</f>
        <v>1.2980413268926497E-3</v>
      </c>
      <c r="F10" s="24">
        <f t="shared" si="6"/>
        <v>1277.8500691621605</v>
      </c>
      <c r="G10" s="24">
        <f t="shared" si="7"/>
        <v>1278.910923039638</v>
      </c>
      <c r="H10" s="24">
        <f t="shared" si="3"/>
        <v>0.50460000000000005</v>
      </c>
      <c r="I10" s="24">
        <f t="shared" si="8"/>
        <v>0.39278103946428755</v>
      </c>
      <c r="J10" s="24">
        <f t="shared" si="4"/>
        <v>0.28468522993936252</v>
      </c>
      <c r="K10" s="24">
        <f t="shared" si="16"/>
        <v>0.29825610781231854</v>
      </c>
      <c r="L10" s="41">
        <f t="shared" si="17"/>
        <v>-1.3570877872956022E-2</v>
      </c>
      <c r="M10" s="25"/>
      <c r="N10" s="33">
        <f t="shared" si="0"/>
        <v>0.33418436830495585</v>
      </c>
      <c r="O10" s="33">
        <f t="shared" si="9"/>
        <v>5.86</v>
      </c>
      <c r="P10" s="37">
        <v>4</v>
      </c>
      <c r="Q10" s="39">
        <v>-0.11799999999999999</v>
      </c>
      <c r="R10" s="33">
        <f>CORREL(L7:L155,N3:N151)</f>
        <v>-0.10177024088879409</v>
      </c>
      <c r="S10" s="21"/>
      <c r="T10" s="29">
        <f>INDEX(LOGEST(W11:W113,V11:V113),2)</f>
        <v>1.3471476136867374E-3</v>
      </c>
      <c r="U10" s="24">
        <f t="shared" si="10"/>
        <v>1252.3895754864834</v>
      </c>
      <c r="V10" s="24">
        <f t="shared" si="11"/>
        <v>1255.5721371189156</v>
      </c>
      <c r="W10" s="24"/>
      <c r="X10" s="24"/>
      <c r="Y10" s="24"/>
      <c r="Z10" s="24"/>
      <c r="AA10" s="24"/>
      <c r="AB10" s="25"/>
      <c r="AC10" s="33">
        <f t="shared" si="5"/>
        <v>0.72591734417878551</v>
      </c>
      <c r="AD10" s="33">
        <f t="shared" si="12"/>
        <v>13.28</v>
      </c>
      <c r="AE10" s="37">
        <v>4</v>
      </c>
      <c r="AF10" s="33">
        <f>CORREL(AA15:AA109,AC11:AC105)</f>
        <v>-0.21298556232271404</v>
      </c>
      <c r="AG10" s="21"/>
      <c r="AH10" s="29">
        <f>INDEX(LOGEST(AK11:AK45,AJ11:AJ45),2)</f>
        <v>1.4881555247241586E-3</v>
      </c>
      <c r="AI10" s="24">
        <f t="shared" si="13"/>
        <v>1233.2942054594482</v>
      </c>
      <c r="AJ10" s="24">
        <f t="shared" si="14"/>
        <v>1242.8418903567449</v>
      </c>
      <c r="AK10" s="24"/>
      <c r="AL10" s="24"/>
      <c r="AM10" s="24"/>
      <c r="AN10" s="24"/>
      <c r="AO10" s="24"/>
      <c r="AP10" s="24"/>
      <c r="AQ10" s="25"/>
      <c r="AR10" s="33">
        <f t="shared" si="1"/>
        <v>-0.20620113926387051</v>
      </c>
      <c r="AS10" s="33">
        <f t="shared" si="15"/>
        <v>-29.55</v>
      </c>
      <c r="AT10" s="37">
        <v>4</v>
      </c>
      <c r="AU10" s="33">
        <f>CORREL(AM11:AM45,AR7:AR41)</f>
        <v>-0.38429850102138446</v>
      </c>
      <c r="AV10" s="21"/>
    </row>
    <row r="11" spans="1:48">
      <c r="A11" s="15">
        <f t="shared" si="2"/>
        <v>1273</v>
      </c>
      <c r="B11" s="1">
        <v>0.51660000000000006</v>
      </c>
      <c r="C11" s="15"/>
      <c r="D11" s="14"/>
      <c r="F11" s="24">
        <f t="shared" si="6"/>
        <v>1279.9717769171152</v>
      </c>
      <c r="G11" s="24">
        <f t="shared" si="7"/>
        <v>1281.0326307945927</v>
      </c>
      <c r="H11" s="24">
        <f t="shared" si="3"/>
        <v>0.53029999999999999</v>
      </c>
      <c r="I11" s="24">
        <f t="shared" si="8"/>
        <v>0.39652105659312642</v>
      </c>
      <c r="J11" s="24">
        <f>(H11/I11)-1</f>
        <v>0.33738168801498292</v>
      </c>
      <c r="K11" s="24">
        <f t="shared" si="16"/>
        <v>0.27535962709489986</v>
      </c>
      <c r="L11" s="41">
        <f t="shared" si="17"/>
        <v>6.2022060920083055E-2</v>
      </c>
      <c r="M11" s="25"/>
      <c r="N11" s="33">
        <f t="shared" si="0"/>
        <v>-0.34983220808349152</v>
      </c>
      <c r="O11" s="33">
        <f t="shared" si="9"/>
        <v>5.86</v>
      </c>
      <c r="P11" s="37"/>
      <c r="Q11" s="39"/>
      <c r="R11" s="33"/>
      <c r="S11" s="21"/>
      <c r="U11" s="24">
        <f t="shared" si="10"/>
        <v>1258.7546987513479</v>
      </c>
      <c r="V11" s="24">
        <f t="shared" si="11"/>
        <v>1261.9372603837801</v>
      </c>
      <c r="W11" s="24">
        <f t="shared" ref="W11:W34" si="18">AVERAGEIFS(London,YearL,"&gt;"&amp;U11,YearL,"&lt;="&amp;U12)</f>
        <v>0.45030000000000003</v>
      </c>
      <c r="X11" s="24">
        <f xml:space="preserve"> 0.001347148*(1.0044564^V11)</f>
        <v>0.36840886005924656</v>
      </c>
      <c r="Y11" s="24">
        <f>(W11/X11)-1</f>
        <v>0.22228330753930292</v>
      </c>
      <c r="Z11" s="24"/>
      <c r="AA11" s="24"/>
      <c r="AB11" s="25"/>
      <c r="AC11" s="33">
        <f t="shared" si="5"/>
        <v>0.11398723266513811</v>
      </c>
      <c r="AD11" s="33">
        <f t="shared" si="12"/>
        <v>13.28</v>
      </c>
      <c r="AE11" s="37"/>
      <c r="AF11" s="33"/>
      <c r="AG11" s="21"/>
      <c r="AI11" s="24">
        <f t="shared" si="13"/>
        <v>1252.3895752540413</v>
      </c>
      <c r="AJ11" s="46">
        <f t="shared" si="14"/>
        <v>1261.937260151338</v>
      </c>
      <c r="AK11" s="24">
        <f t="shared" ref="AK11" si="19">AVERAGEIFS(London,YearL,"&gt;"&amp;AI11,YearL,"&lt;="&amp;AI12)</f>
        <v>0.49415000000000003</v>
      </c>
      <c r="AL11" s="24">
        <f xml:space="preserve"> 0.001488156*(1.0043952^AJ11)</f>
        <v>0.37685145761330263</v>
      </c>
      <c r="AM11" s="41">
        <f>(AK11/AL11)-1</f>
        <v>0.31125935701450991</v>
      </c>
      <c r="AN11" s="24">
        <f t="shared" ref="AN11:AN14" si="20">AVERAGE(AM7:AM15)</f>
        <v>0.2276472938247916</v>
      </c>
      <c r="AO11" s="24">
        <f t="shared" ref="AO11:AO14" si="21">LOG(2+AP11) +0.2</f>
        <v>0.51881686314036934</v>
      </c>
      <c r="AP11" s="24">
        <f t="shared" ref="AP11:AP14" si="22">AM11-AN11</f>
        <v>8.3612063189718311E-2</v>
      </c>
      <c r="AQ11" s="25"/>
      <c r="AR11" s="33">
        <f t="shared" si="1"/>
        <v>0.47101462730806504</v>
      </c>
      <c r="AS11" s="33">
        <f t="shared" si="15"/>
        <v>-29.55</v>
      </c>
      <c r="AT11" s="37"/>
      <c r="AU11" s="33"/>
      <c r="AV11" s="21"/>
    </row>
    <row r="12" spans="1:48">
      <c r="A12" s="15">
        <f t="shared" si="2"/>
        <v>1274</v>
      </c>
      <c r="B12" s="1">
        <v>0.55549999999999999</v>
      </c>
      <c r="C12" s="15"/>
      <c r="D12" s="14"/>
      <c r="F12" s="24">
        <f t="shared" si="6"/>
        <v>1282.09348467207</v>
      </c>
      <c r="G12" s="24">
        <f t="shared" si="7"/>
        <v>1283.1543385495474</v>
      </c>
      <c r="H12" s="24">
        <f t="shared" si="3"/>
        <v>0.52765000000000006</v>
      </c>
      <c r="I12" s="24">
        <f t="shared" si="8"/>
        <v>0.40029668574677968</v>
      </c>
      <c r="J12" s="24">
        <f t="shared" ref="J12:J14" si="23">(H12/I12)-1</f>
        <v>0.31814731120152651</v>
      </c>
      <c r="K12" s="24">
        <f t="shared" si="16"/>
        <v>0.26299185320278823</v>
      </c>
      <c r="L12" s="41">
        <f t="shared" si="17"/>
        <v>5.5155457998738278E-2</v>
      </c>
      <c r="M12" s="25"/>
      <c r="N12" s="33">
        <f t="shared" si="0"/>
        <v>-0.87015840635779085</v>
      </c>
      <c r="O12" s="33">
        <f t="shared" si="9"/>
        <v>5.86</v>
      </c>
      <c r="P12" s="37"/>
      <c r="Q12" s="39"/>
      <c r="R12" s="39" t="s">
        <v>54</v>
      </c>
      <c r="S12" s="21"/>
      <c r="U12" s="24">
        <f t="shared" si="10"/>
        <v>1265.1198220162123</v>
      </c>
      <c r="V12" s="24">
        <f t="shared" si="11"/>
        <v>1268.3023836486445</v>
      </c>
      <c r="W12" s="24">
        <f t="shared" si="18"/>
        <v>0.5087666666666667</v>
      </c>
      <c r="X12" s="24">
        <f t="shared" ref="X12:X13" si="24" xml:space="preserve"> 0.001347148*(1.0044564^V12)</f>
        <v>0.37898471428983277</v>
      </c>
      <c r="Y12" s="24">
        <f t="shared" ref="Y12:Y13" si="25">(W12/X12)-1</f>
        <v>0.34244640346518507</v>
      </c>
      <c r="Z12" s="24"/>
      <c r="AA12" s="24"/>
      <c r="AB12" s="25"/>
      <c r="AC12" s="33">
        <f t="shared" si="5"/>
        <v>-0.55127877183950713</v>
      </c>
      <c r="AD12" s="33">
        <f t="shared" ref="AD12:AD75" si="26">AD11</f>
        <v>13.28</v>
      </c>
      <c r="AE12" s="37"/>
      <c r="AF12" s="39" t="s">
        <v>47</v>
      </c>
      <c r="AG12" s="21"/>
      <c r="AI12" s="24">
        <f t="shared" si="13"/>
        <v>1271.4849450486345</v>
      </c>
      <c r="AJ12" s="24">
        <f t="shared" si="14"/>
        <v>1281.0326299459311</v>
      </c>
      <c r="AK12" s="24">
        <f t="shared" ref="AK12:AK25" si="27">AVERAGEIFS(London,YearL,"&gt;"&amp;AI12,YearL,"&lt;="&amp;AI13)</f>
        <v>0.50648421052631587</v>
      </c>
      <c r="AL12" s="24">
        <f t="shared" ref="AL12:AL45" si="28" xml:space="preserve"> 0.001488156*(1.0043952^AJ12)</f>
        <v>0.40976964733610466</v>
      </c>
      <c r="AM12" s="41">
        <f t="shared" ref="AM12:AM45" si="29">(AK12/AL12)-1</f>
        <v>0.23602178399241747</v>
      </c>
      <c r="AN12" s="24">
        <f t="shared" si="20"/>
        <v>0.20727415056839349</v>
      </c>
      <c r="AO12" s="24">
        <f t="shared" si="21"/>
        <v>0.5072280262211093</v>
      </c>
      <c r="AP12" s="24">
        <f t="shared" si="22"/>
        <v>2.8747633424023977E-2</v>
      </c>
      <c r="AQ12" s="25"/>
      <c r="AR12" s="33">
        <f t="shared" si="1"/>
        <v>0.92783741501807593</v>
      </c>
      <c r="AS12" s="33">
        <f t="shared" ref="AS12:AS57" si="30">AS11</f>
        <v>-29.55</v>
      </c>
      <c r="AT12" s="37"/>
      <c r="AU12" s="39" t="s">
        <v>43</v>
      </c>
      <c r="AV12" s="21"/>
    </row>
    <row r="13" spans="1:48">
      <c r="A13" s="15">
        <f t="shared" si="2"/>
        <v>1275</v>
      </c>
      <c r="B13" s="1">
        <v>0.49050000000000005</v>
      </c>
      <c r="C13" s="15"/>
      <c r="D13" s="14"/>
      <c r="E13" s="27"/>
      <c r="F13" s="24">
        <f t="shared" si="6"/>
        <v>1284.2151924270247</v>
      </c>
      <c r="G13" s="24">
        <f t="shared" si="7"/>
        <v>1285.2760463045022</v>
      </c>
      <c r="H13" s="24">
        <f t="shared" si="3"/>
        <v>0.48849999999999999</v>
      </c>
      <c r="I13" s="24">
        <f t="shared" si="8"/>
        <v>0.40410826601896471</v>
      </c>
      <c r="J13" s="24">
        <f t="shared" si="23"/>
        <v>0.20883446610091072</v>
      </c>
      <c r="K13" s="24">
        <f t="shared" si="16"/>
        <v>0.2743446150249455</v>
      </c>
      <c r="L13" s="41">
        <f t="shared" ref="L13:L76" si="31">J13-K13</f>
        <v>-6.5510148924034783E-2</v>
      </c>
      <c r="M13" s="25"/>
      <c r="N13" s="33">
        <f t="shared" si="0"/>
        <v>-0.98332781556383297</v>
      </c>
      <c r="O13" s="33">
        <f t="shared" si="9"/>
        <v>5.86</v>
      </c>
      <c r="P13" s="37"/>
      <c r="Q13" s="39"/>
      <c r="R13" s="43" t="s">
        <v>60</v>
      </c>
      <c r="S13" s="21"/>
      <c r="T13" s="27"/>
      <c r="U13" s="24">
        <f t="shared" si="10"/>
        <v>1271.4849452810768</v>
      </c>
      <c r="V13" s="24">
        <f t="shared" si="11"/>
        <v>1274.667506913509</v>
      </c>
      <c r="W13" s="24">
        <f t="shared" si="18"/>
        <v>0.52116666666666667</v>
      </c>
      <c r="X13" s="24">
        <f t="shared" si="24"/>
        <v>0.38986416787654909</v>
      </c>
      <c r="Y13" s="24">
        <f t="shared" si="25"/>
        <v>0.33679037369675546</v>
      </c>
      <c r="Z13" s="24"/>
      <c r="AA13" s="24"/>
      <c r="AB13" s="25"/>
      <c r="AC13" s="33">
        <f t="shared" si="5"/>
        <v>-0.95859531221936156</v>
      </c>
      <c r="AD13" s="33">
        <f t="shared" si="26"/>
        <v>13.28</v>
      </c>
      <c r="AE13" s="37"/>
      <c r="AF13" s="43" t="s">
        <v>33</v>
      </c>
      <c r="AG13" s="21"/>
      <c r="AI13" s="24">
        <f t="shared" si="13"/>
        <v>1290.5803148432276</v>
      </c>
      <c r="AJ13" s="24">
        <f t="shared" si="14"/>
        <v>1300.1279997405243</v>
      </c>
      <c r="AK13" s="24">
        <f t="shared" si="27"/>
        <v>0.54507368421052638</v>
      </c>
      <c r="AL13" s="24">
        <f t="shared" si="28"/>
        <v>0.44556325970285543</v>
      </c>
      <c r="AM13" s="41">
        <f t="shared" si="29"/>
        <v>0.22333624314992684</v>
      </c>
      <c r="AN13" s="24">
        <f t="shared" si="20"/>
        <v>0.18254863573304861</v>
      </c>
      <c r="AO13" s="24">
        <f t="shared" si="21"/>
        <v>0.50979780837770017</v>
      </c>
      <c r="AP13" s="24">
        <f t="shared" si="22"/>
        <v>4.078760741687823E-2</v>
      </c>
      <c r="AQ13" s="25"/>
      <c r="AR13" s="33">
        <f t="shared" si="1"/>
        <v>0.95051476447688732</v>
      </c>
      <c r="AS13" s="33">
        <f t="shared" si="30"/>
        <v>-29.55</v>
      </c>
      <c r="AT13" s="37"/>
      <c r="AU13" s="43" t="s">
        <v>33</v>
      </c>
      <c r="AV13" s="21"/>
    </row>
    <row r="14" spans="1:48">
      <c r="A14" s="15">
        <f t="shared" si="2"/>
        <v>1276</v>
      </c>
      <c r="B14" s="1">
        <v>0.53320000000000001</v>
      </c>
      <c r="C14" s="15"/>
      <c r="D14" s="14"/>
      <c r="E14" s="29"/>
      <c r="F14" s="24">
        <f t="shared" si="6"/>
        <v>1286.3369001819794</v>
      </c>
      <c r="G14" s="24">
        <f t="shared" si="7"/>
        <v>1287.3977540594569</v>
      </c>
      <c r="H14" s="24">
        <f t="shared" si="3"/>
        <v>0.42210000000000003</v>
      </c>
      <c r="I14" s="24">
        <f t="shared" si="8"/>
        <v>0.40795613973221134</v>
      </c>
      <c r="J14" s="24">
        <f t="shared" si="23"/>
        <v>3.4670051239020339E-2</v>
      </c>
      <c r="K14" s="24">
        <f t="shared" si="16"/>
        <v>0.25990575716244085</v>
      </c>
      <c r="L14" s="41">
        <f t="shared" si="31"/>
        <v>-0.22523570592342051</v>
      </c>
      <c r="M14" s="25"/>
      <c r="N14" s="33">
        <f t="shared" si="0"/>
        <v>-0.63638721139621546</v>
      </c>
      <c r="O14" s="33">
        <f t="shared" ref="O14:O77" si="32">O13</f>
        <v>5.86</v>
      </c>
      <c r="P14" s="37"/>
      <c r="Q14" s="39"/>
      <c r="R14" s="45" t="s">
        <v>59</v>
      </c>
      <c r="S14" s="21"/>
      <c r="T14" s="29"/>
      <c r="U14" s="24">
        <f t="shared" si="10"/>
        <v>1277.8500685459412</v>
      </c>
      <c r="V14" s="24">
        <f t="shared" si="11"/>
        <v>1281.0326301783734</v>
      </c>
      <c r="W14" s="24">
        <f t="shared" si="18"/>
        <v>0.5222</v>
      </c>
      <c r="X14" s="24">
        <f t="shared" ref="X14:X77" si="33" xml:space="preserve"> 0.001347148*(1.0044564^V14)</f>
        <v>0.40105593619756102</v>
      </c>
      <c r="Y14" s="24">
        <f t="shared" ref="Y14:Y77" si="34">(W14/X14)-1</f>
        <v>0.30206276199528226</v>
      </c>
      <c r="Z14" s="24"/>
      <c r="AA14" s="24"/>
      <c r="AB14" s="25"/>
      <c r="AC14" s="33">
        <f t="shared" si="5"/>
        <v>-0.91737445241156945</v>
      </c>
      <c r="AD14" s="33">
        <f t="shared" si="26"/>
        <v>13.28</v>
      </c>
      <c r="AE14" s="37"/>
      <c r="AF14" s="33"/>
      <c r="AG14" s="21"/>
      <c r="AI14" s="24">
        <f t="shared" si="13"/>
        <v>1309.6756846378207</v>
      </c>
      <c r="AJ14" s="24">
        <f t="shared" si="14"/>
        <v>1319.2233695351174</v>
      </c>
      <c r="AK14" s="24">
        <f t="shared" si="27"/>
        <v>0.65834210526315784</v>
      </c>
      <c r="AL14" s="24">
        <f t="shared" si="28"/>
        <v>0.48448346452121888</v>
      </c>
      <c r="AM14" s="41">
        <f t="shared" si="29"/>
        <v>0.35885361105925728</v>
      </c>
      <c r="AN14" s="24">
        <f t="shared" si="20"/>
        <v>0.14275290106859639</v>
      </c>
      <c r="AO14" s="24">
        <f t="shared" si="21"/>
        <v>0.54558949287921554</v>
      </c>
      <c r="AP14" s="24">
        <f t="shared" si="22"/>
        <v>0.21610070999066089</v>
      </c>
      <c r="AQ14" s="25"/>
      <c r="AR14" s="33">
        <f t="shared" si="1"/>
        <v>0.52843569184205541</v>
      </c>
      <c r="AS14" s="33">
        <f t="shared" si="30"/>
        <v>-29.55</v>
      </c>
      <c r="AT14" s="37"/>
      <c r="AU14" s="33"/>
      <c r="AV14" s="21"/>
    </row>
    <row r="15" spans="1:48">
      <c r="A15" s="15">
        <f t="shared" si="2"/>
        <v>1277</v>
      </c>
      <c r="B15" s="1">
        <v>0.5161</v>
      </c>
      <c r="C15" s="15"/>
      <c r="D15" s="14"/>
      <c r="E15" s="19"/>
      <c r="F15" s="24">
        <f t="shared" si="6"/>
        <v>1288.4586079369342</v>
      </c>
      <c r="G15" s="24">
        <f t="shared" si="7"/>
        <v>1289.5194618144117</v>
      </c>
      <c r="H15" s="24">
        <f t="shared" si="3"/>
        <v>0.50980000000000003</v>
      </c>
      <c r="I15" s="24">
        <f t="shared" ref="I15:I78" si="35" xml:space="preserve"> 0.001298041*(1.0044766^G15)</f>
        <v>0.41184065246860663</v>
      </c>
      <c r="J15" s="24">
        <f t="shared" ref="J15:J78" si="36">(H15/I15)-1</f>
        <v>0.23785740175045134</v>
      </c>
      <c r="K15" s="24">
        <f t="shared" si="16"/>
        <v>0.25287672119271343</v>
      </c>
      <c r="L15" s="41">
        <f t="shared" si="31"/>
        <v>-1.5019319442262091E-2</v>
      </c>
      <c r="M15" s="25"/>
      <c r="N15" s="33">
        <f t="shared" si="0"/>
        <v>8.3260416396807053E-3</v>
      </c>
      <c r="O15" s="33">
        <f t="shared" si="32"/>
        <v>5.86</v>
      </c>
      <c r="P15" s="33"/>
      <c r="Q15" s="39"/>
      <c r="R15" s="47" t="s">
        <v>34</v>
      </c>
      <c r="S15" s="21"/>
      <c r="T15" s="19"/>
      <c r="U15" s="24">
        <f t="shared" si="10"/>
        <v>1284.2151918108057</v>
      </c>
      <c r="V15" s="46">
        <f t="shared" si="11"/>
        <v>1287.3977534432379</v>
      </c>
      <c r="W15" s="24">
        <f t="shared" si="18"/>
        <v>0.4734666666666667</v>
      </c>
      <c r="X15" s="24">
        <f t="shared" si="33"/>
        <v>0.41256898482200127</v>
      </c>
      <c r="Y15" s="24">
        <f t="shared" si="34"/>
        <v>0.14760605882902023</v>
      </c>
      <c r="Z15" s="24">
        <f>AVERAGE(Y11:Y19)</f>
        <v>0.29382160617929581</v>
      </c>
      <c r="AA15" s="41">
        <f>Y15-Z15</f>
        <v>-0.14621554735027559</v>
      </c>
      <c r="AB15" s="25"/>
      <c r="AC15" s="33">
        <f t="shared" si="5"/>
        <v>-0.44690389083903559</v>
      </c>
      <c r="AD15" s="33">
        <f t="shared" si="26"/>
        <v>13.28</v>
      </c>
      <c r="AE15" s="33"/>
      <c r="AF15" s="47" t="s">
        <v>34</v>
      </c>
      <c r="AG15" s="21"/>
      <c r="AH15" s="19"/>
      <c r="AI15" s="24">
        <f t="shared" si="13"/>
        <v>1328.7710544324138</v>
      </c>
      <c r="AJ15" s="24">
        <f t="shared" si="14"/>
        <v>1338.3187393297105</v>
      </c>
      <c r="AK15" s="24">
        <f t="shared" si="27"/>
        <v>0.53142105263157913</v>
      </c>
      <c r="AL15" s="24">
        <f t="shared" si="28"/>
        <v>0.52680337142478961</v>
      </c>
      <c r="AM15" s="41">
        <f t="shared" si="29"/>
        <v>8.7654739078464328E-3</v>
      </c>
      <c r="AN15" s="24">
        <f>AVERAGE(AM11:AM19)</f>
        <v>0.10933525380606053</v>
      </c>
      <c r="AO15" s="24">
        <f>LOG(2+AP15) +0.2</f>
        <v>0.47862334338618667</v>
      </c>
      <c r="AP15" s="24">
        <f t="shared" ref="AP15:AP41" si="37">AM15-AN15</f>
        <v>-0.1005697798982141</v>
      </c>
      <c r="AQ15" s="25"/>
      <c r="AR15" s="33">
        <f t="shared" si="1"/>
        <v>-0.14090431391420585</v>
      </c>
      <c r="AS15" s="33">
        <f t="shared" si="30"/>
        <v>-29.55</v>
      </c>
      <c r="AT15" s="33"/>
      <c r="AU15" s="47" t="s">
        <v>34</v>
      </c>
      <c r="AV15" s="21"/>
    </row>
    <row r="16" spans="1:48">
      <c r="A16" s="15">
        <f t="shared" si="2"/>
        <v>1278</v>
      </c>
      <c r="B16" s="1">
        <v>0.48960000000000004</v>
      </c>
      <c r="C16" s="15"/>
      <c r="D16" s="14"/>
      <c r="E16" s="19" t="s">
        <v>14</v>
      </c>
      <c r="F16" s="24">
        <f t="shared" si="6"/>
        <v>1290.5803156918889</v>
      </c>
      <c r="G16" s="24">
        <f t="shared" si="7"/>
        <v>1291.6411695693664</v>
      </c>
      <c r="H16" s="24">
        <f t="shared" si="3"/>
        <v>0.51550000000000007</v>
      </c>
      <c r="I16" s="24">
        <f t="shared" si="35"/>
        <v>0.41576215310083053</v>
      </c>
      <c r="J16" s="24">
        <f t="shared" si="36"/>
        <v>0.23989159704726926</v>
      </c>
      <c r="K16" s="24">
        <f t="shared" si="16"/>
        <v>0.23734445133367543</v>
      </c>
      <c r="L16" s="41">
        <f t="shared" si="31"/>
        <v>2.5471457135938236E-3</v>
      </c>
      <c r="M16" s="25"/>
      <c r="N16" s="33">
        <f t="shared" si="0"/>
        <v>0.64914344725876838</v>
      </c>
      <c r="O16" s="33">
        <f t="shared" si="32"/>
        <v>5.86</v>
      </c>
      <c r="P16" s="33"/>
      <c r="Q16" s="39"/>
      <c r="R16" s="49" t="s">
        <v>55</v>
      </c>
      <c r="S16" s="21"/>
      <c r="T16" s="19" t="s">
        <v>14</v>
      </c>
      <c r="U16" s="24">
        <f t="shared" si="10"/>
        <v>1290.5803150756701</v>
      </c>
      <c r="V16" s="24">
        <f t="shared" si="11"/>
        <v>1293.7628767081023</v>
      </c>
      <c r="W16" s="24">
        <f t="shared" si="18"/>
        <v>0.54808333333333337</v>
      </c>
      <c r="X16" s="24">
        <f t="shared" si="33"/>
        <v>0.42441253669216189</v>
      </c>
      <c r="Y16" s="24">
        <f t="shared" si="34"/>
        <v>0.2913928924085325</v>
      </c>
      <c r="Z16" s="24">
        <f t="shared" ref="Z16:Z79" si="38">AVERAGE(Y12:Y20)</f>
        <v>0.31490045399101774</v>
      </c>
      <c r="AA16" s="41">
        <f t="shared" ref="AA16:AA79" si="39">Y16-Z16</f>
        <v>-2.3507561582485237E-2</v>
      </c>
      <c r="AB16" s="25"/>
      <c r="AC16" s="33">
        <f t="shared" si="5"/>
        <v>0.2326779680405956</v>
      </c>
      <c r="AD16" s="33">
        <f t="shared" si="26"/>
        <v>13.28</v>
      </c>
      <c r="AE16" s="33"/>
      <c r="AF16" s="49" t="s">
        <v>38</v>
      </c>
      <c r="AG16" s="21"/>
      <c r="AH16" s="19" t="s">
        <v>14</v>
      </c>
      <c r="AI16" s="24">
        <f t="shared" si="13"/>
        <v>1347.866424227007</v>
      </c>
      <c r="AJ16" s="24">
        <f t="shared" si="14"/>
        <v>1357.4141091243036</v>
      </c>
      <c r="AK16" s="24">
        <f t="shared" si="27"/>
        <v>0.63319999999999999</v>
      </c>
      <c r="AL16" s="24">
        <f t="shared" si="28"/>
        <v>0.57281994632939681</v>
      </c>
      <c r="AM16" s="41">
        <f t="shared" si="29"/>
        <v>0.10540843428640301</v>
      </c>
      <c r="AN16" s="24">
        <f t="shared" ref="AN16:AN41" si="40">AVERAGE(AM12:AM20)</f>
        <v>5.5415671051212402E-2</v>
      </c>
      <c r="AO16" s="24">
        <f t="shared" ref="AO16:AO45" si="41">LOG(2+AP16) +0.2</f>
        <v>0.51175232793742698</v>
      </c>
      <c r="AP16" s="24">
        <f t="shared" si="37"/>
        <v>4.9992763235190606E-2</v>
      </c>
      <c r="AQ16" s="25"/>
      <c r="AR16" s="33">
        <f t="shared" si="1"/>
        <v>-0.74431362521299516</v>
      </c>
      <c r="AS16" s="33">
        <f t="shared" si="30"/>
        <v>-29.55</v>
      </c>
      <c r="AU16" s="49" t="s">
        <v>44</v>
      </c>
      <c r="AV16" s="21"/>
    </row>
    <row r="17" spans="1:48">
      <c r="A17" s="15">
        <f t="shared" si="2"/>
        <v>1279</v>
      </c>
      <c r="B17" s="1">
        <v>0.51960000000000006</v>
      </c>
      <c r="C17" s="15"/>
      <c r="D17" s="14"/>
      <c r="E17" s="29">
        <f>COUNTA(E24:E5000)</f>
        <v>0</v>
      </c>
      <c r="F17" s="24">
        <f t="shared" si="6"/>
        <v>1292.7020234468437</v>
      </c>
      <c r="G17" s="24">
        <f t="shared" si="7"/>
        <v>1293.7628773243212</v>
      </c>
      <c r="H17" s="24">
        <f t="shared" si="3"/>
        <v>0.61245000000000005</v>
      </c>
      <c r="I17" s="24">
        <f t="shared" si="35"/>
        <v>0.41972099382349076</v>
      </c>
      <c r="J17" s="24">
        <f t="shared" si="36"/>
        <v>0.45918362200762219</v>
      </c>
      <c r="K17" s="24">
        <f t="shared" si="16"/>
        <v>0.22106302377875259</v>
      </c>
      <c r="L17" s="41">
        <f t="shared" si="31"/>
        <v>0.23812059822886961</v>
      </c>
      <c r="M17" s="25"/>
      <c r="N17" s="33">
        <f t="shared" si="0"/>
        <v>0.98621941947964786</v>
      </c>
      <c r="O17" s="33">
        <f t="shared" si="32"/>
        <v>5.86</v>
      </c>
      <c r="R17" s="42"/>
      <c r="S17" s="21"/>
      <c r="T17" s="29">
        <f>COUNTA(T24:T5000)</f>
        <v>0</v>
      </c>
      <c r="U17" s="24">
        <f t="shared" si="10"/>
        <v>1296.9454383405346</v>
      </c>
      <c r="V17" s="24">
        <f t="shared" si="11"/>
        <v>1300.1279999729668</v>
      </c>
      <c r="W17" s="24">
        <f t="shared" si="18"/>
        <v>0.51760000000000006</v>
      </c>
      <c r="X17" s="24">
        <f t="shared" si="33"/>
        <v>0.43659607951186447</v>
      </c>
      <c r="Y17" s="24">
        <f t="shared" si="34"/>
        <v>0.18553515317568103</v>
      </c>
      <c r="Z17" s="24">
        <f t="shared" si="38"/>
        <v>0.29859988751050043</v>
      </c>
      <c r="AA17" s="41">
        <f t="shared" si="39"/>
        <v>-0.11306473433481939</v>
      </c>
      <c r="AB17" s="25"/>
      <c r="AC17" s="33">
        <f t="shared" si="5"/>
        <v>0.80338721974645844</v>
      </c>
      <c r="AD17" s="33">
        <f t="shared" si="26"/>
        <v>13.28</v>
      </c>
      <c r="AF17" s="42"/>
      <c r="AG17" s="21"/>
      <c r="AH17" s="29">
        <f>COUNTA(AH24:AH5000)</f>
        <v>0</v>
      </c>
      <c r="AI17" s="24">
        <f t="shared" si="13"/>
        <v>1366.9617940216001</v>
      </c>
      <c r="AJ17" s="24">
        <f t="shared" si="14"/>
        <v>1376.5094789188968</v>
      </c>
      <c r="AK17" s="24">
        <f t="shared" si="27"/>
        <v>0.64415500000000014</v>
      </c>
      <c r="AL17" s="24">
        <f t="shared" si="28"/>
        <v>0.62285609529296282</v>
      </c>
      <c r="AM17" s="41">
        <f t="shared" si="29"/>
        <v>3.4195546720979353E-2</v>
      </c>
      <c r="AN17" s="24">
        <f t="shared" si="40"/>
        <v>-1.7817782137328085E-3</v>
      </c>
      <c r="AO17" s="24">
        <f t="shared" si="41"/>
        <v>0.50877293687171088</v>
      </c>
      <c r="AP17" s="24">
        <f t="shared" si="37"/>
        <v>3.597732493471216E-2</v>
      </c>
      <c r="AQ17" s="25"/>
      <c r="AR17" s="33">
        <f t="shared" si="1"/>
        <v>-0.99945031915011173</v>
      </c>
      <c r="AS17" s="33">
        <f t="shared" si="30"/>
        <v>-29.55</v>
      </c>
      <c r="AU17" s="42"/>
      <c r="AV17" s="21"/>
    </row>
    <row r="18" spans="1:48">
      <c r="A18" s="15">
        <f t="shared" si="2"/>
        <v>1280</v>
      </c>
      <c r="B18" s="1">
        <v>0.50729999999999997</v>
      </c>
      <c r="C18" s="15"/>
      <c r="D18" s="14"/>
      <c r="E18" s="27"/>
      <c r="F18" s="24">
        <f t="shared" si="6"/>
        <v>1294.8237312017984</v>
      </c>
      <c r="G18" s="24">
        <f t="shared" si="7"/>
        <v>1295.8845850792759</v>
      </c>
      <c r="H18" s="24">
        <f t="shared" si="3"/>
        <v>0.51629999999999998</v>
      </c>
      <c r="I18" s="24">
        <f t="shared" si="35"/>
        <v>0.42371753018475239</v>
      </c>
      <c r="J18" s="24">
        <f t="shared" si="36"/>
        <v>0.21850044716082229</v>
      </c>
      <c r="K18" s="24">
        <f t="shared" si="16"/>
        <v>0.22401865179124522</v>
      </c>
      <c r="L18" s="41">
        <f t="shared" si="31"/>
        <v>-5.5182046304229349E-3</v>
      </c>
      <c r="M18" s="25"/>
      <c r="N18" s="33">
        <f t="shared" si="0"/>
        <v>0.86183236471809677</v>
      </c>
      <c r="O18" s="33">
        <f t="shared" si="32"/>
        <v>5.86</v>
      </c>
      <c r="R18" s="48" t="s">
        <v>35</v>
      </c>
      <c r="S18" s="21"/>
      <c r="T18" s="27"/>
      <c r="U18" s="24">
        <f t="shared" si="10"/>
        <v>1303.310561605399</v>
      </c>
      <c r="V18" s="24">
        <f t="shared" si="11"/>
        <v>1306.4931232378312</v>
      </c>
      <c r="W18" s="24">
        <f t="shared" si="18"/>
        <v>0.57411666666666672</v>
      </c>
      <c r="X18" s="24">
        <f t="shared" si="33"/>
        <v>0.44912937334692687</v>
      </c>
      <c r="Y18" s="24">
        <f t="shared" si="34"/>
        <v>0.27828795161699271</v>
      </c>
      <c r="Z18" s="24">
        <f t="shared" si="38"/>
        <v>0.27963257552003501</v>
      </c>
      <c r="AA18" s="41">
        <f t="shared" si="39"/>
        <v>-1.3446239030422968E-3</v>
      </c>
      <c r="AB18" s="25"/>
      <c r="AC18" s="33">
        <f t="shared" si="5"/>
        <v>0.99818266267855105</v>
      </c>
      <c r="AD18" s="33">
        <f t="shared" si="26"/>
        <v>13.28</v>
      </c>
      <c r="AF18" s="48" t="s">
        <v>39</v>
      </c>
      <c r="AG18" s="21"/>
      <c r="AH18" s="27"/>
      <c r="AI18" s="24">
        <f t="shared" si="13"/>
        <v>1386.0571638161932</v>
      </c>
      <c r="AJ18" s="24">
        <f t="shared" si="14"/>
        <v>1395.6048487134899</v>
      </c>
      <c r="AK18" s="24">
        <f t="shared" si="27"/>
        <v>0.5852789473684209</v>
      </c>
      <c r="AL18" s="24">
        <f t="shared" si="28"/>
        <v>0.67726293040170837</v>
      </c>
      <c r="AM18" s="41">
        <f t="shared" si="29"/>
        <v>-0.13581724158256903</v>
      </c>
      <c r="AN18" s="24">
        <f t="shared" si="40"/>
        <v>-6.3813551937839913E-2</v>
      </c>
      <c r="AO18" s="24">
        <f t="shared" si="41"/>
        <v>0.48510619844965464</v>
      </c>
      <c r="AP18" s="24">
        <f t="shared" si="37"/>
        <v>-7.2003689644729113E-2</v>
      </c>
      <c r="AQ18" s="25"/>
      <c r="AR18" s="33">
        <f t="shared" si="1"/>
        <v>-0.78693310110387249</v>
      </c>
      <c r="AS18" s="33">
        <f t="shared" si="30"/>
        <v>-29.55</v>
      </c>
      <c r="AU18" s="48" t="s">
        <v>45</v>
      </c>
      <c r="AV18" s="21"/>
    </row>
    <row r="19" spans="1:48">
      <c r="A19" s="15">
        <f t="shared" si="2"/>
        <v>1281</v>
      </c>
      <c r="B19" s="1">
        <v>0.53690000000000004</v>
      </c>
      <c r="C19" s="15"/>
      <c r="D19" s="14"/>
      <c r="E19" s="27" t="s">
        <v>15</v>
      </c>
      <c r="F19" s="24">
        <f t="shared" si="6"/>
        <v>1296.9454389567532</v>
      </c>
      <c r="G19" s="24">
        <f t="shared" si="7"/>
        <v>1298.0062928342306</v>
      </c>
      <c r="H19" s="24">
        <f t="shared" si="3"/>
        <v>0.52246666666666675</v>
      </c>
      <c r="I19" s="24">
        <f t="shared" si="35"/>
        <v>0.42775212111827005</v>
      </c>
      <c r="J19" s="24">
        <f t="shared" si="36"/>
        <v>0.22142390621181485</v>
      </c>
      <c r="K19" s="24">
        <f t="shared" si="16"/>
        <v>0.2396166111601927</v>
      </c>
      <c r="L19" s="41">
        <f t="shared" si="31"/>
        <v>-1.8192704948377852E-2</v>
      </c>
      <c r="M19" s="25"/>
      <c r="N19" s="33">
        <f t="shared" si="0"/>
        <v>-0.21368140012611461</v>
      </c>
      <c r="O19" s="33">
        <v>7.55</v>
      </c>
      <c r="R19" s="48" t="s">
        <v>56</v>
      </c>
      <c r="S19" s="21"/>
      <c r="T19" s="27" t="s">
        <v>15</v>
      </c>
      <c r="U19" s="24">
        <f t="shared" si="10"/>
        <v>1309.6756848702635</v>
      </c>
      <c r="V19" s="24">
        <f t="shared" si="11"/>
        <v>1312.8582465026957</v>
      </c>
      <c r="W19" s="24">
        <f t="shared" si="18"/>
        <v>0.71058571428571426</v>
      </c>
      <c r="X19" s="24">
        <f t="shared" si="33"/>
        <v>0.46202245844381518</v>
      </c>
      <c r="Y19" s="24">
        <f t="shared" si="34"/>
        <v>0.53798955288691008</v>
      </c>
      <c r="Z19" s="24">
        <f t="shared" si="38"/>
        <v>0.23985945605674747</v>
      </c>
      <c r="AA19" s="41">
        <f t="shared" si="39"/>
        <v>0.29813009683016262</v>
      </c>
      <c r="AB19" s="25"/>
      <c r="AC19" s="33">
        <f t="shared" si="5"/>
        <v>0.72591734417875142</v>
      </c>
      <c r="AD19" s="33">
        <f t="shared" si="26"/>
        <v>13.28</v>
      </c>
      <c r="AF19" s="48" t="s">
        <v>40</v>
      </c>
      <c r="AG19" s="21"/>
      <c r="AH19" s="27" t="s">
        <v>15</v>
      </c>
      <c r="AI19" s="24">
        <f t="shared" si="13"/>
        <v>1405.1525336107863</v>
      </c>
      <c r="AJ19" s="24">
        <f t="shared" si="14"/>
        <v>1414.700218508083</v>
      </c>
      <c r="AK19" s="24">
        <f t="shared" si="27"/>
        <v>0.62006315789473698</v>
      </c>
      <c r="AL19" s="24">
        <f t="shared" si="28"/>
        <v>0.73642223358280701</v>
      </c>
      <c r="AM19" s="41">
        <f t="shared" si="29"/>
        <v>-0.15800592429422633</v>
      </c>
      <c r="AN19" s="24">
        <f t="shared" si="40"/>
        <v>-0.146981022029671</v>
      </c>
      <c r="AO19" s="24">
        <f t="shared" si="41"/>
        <v>0.4986293457268563</v>
      </c>
      <c r="AP19" s="24">
        <f t="shared" si="37"/>
        <v>-1.1024902264555325E-2</v>
      </c>
      <c r="AQ19" s="25"/>
      <c r="AR19" s="33">
        <f t="shared" si="1"/>
        <v>-0.20620113926390551</v>
      </c>
      <c r="AS19" s="33">
        <f t="shared" si="30"/>
        <v>-29.55</v>
      </c>
      <c r="AU19" s="48" t="s">
        <v>46</v>
      </c>
      <c r="AV19" s="21"/>
    </row>
    <row r="20" spans="1:48">
      <c r="A20" s="15">
        <f t="shared" si="2"/>
        <v>1282</v>
      </c>
      <c r="B20" s="1">
        <v>0.54670000000000007</v>
      </c>
      <c r="C20" s="15"/>
      <c r="D20" s="14"/>
      <c r="E20" s="29">
        <f>COUNT(H2:H5000)</f>
        <v>307</v>
      </c>
      <c r="F20" s="24">
        <f t="shared" si="6"/>
        <v>1299.0671467117079</v>
      </c>
      <c r="G20" s="24">
        <f t="shared" si="7"/>
        <v>1300.1280005891854</v>
      </c>
      <c r="H20" s="24">
        <f t="shared" si="3"/>
        <v>0.51715</v>
      </c>
      <c r="I20" s="24">
        <f t="shared" si="35"/>
        <v>0.43182512897542497</v>
      </c>
      <c r="J20" s="24">
        <f t="shared" si="36"/>
        <v>0.1975912592836413</v>
      </c>
      <c r="K20" s="24">
        <f t="shared" si="16"/>
        <v>0.26473942091924246</v>
      </c>
      <c r="L20" s="41">
        <f t="shared" si="31"/>
        <v>-6.7148161635601167E-2</v>
      </c>
      <c r="M20" s="25"/>
      <c r="N20" s="33">
        <f t="shared" si="0"/>
        <v>-0.79163085262059563</v>
      </c>
      <c r="O20" s="33">
        <f t="shared" si="32"/>
        <v>7.55</v>
      </c>
      <c r="R20" s="44"/>
      <c r="S20" s="21"/>
      <c r="T20" s="29">
        <f>COUNT(W2:W5000)</f>
        <v>103</v>
      </c>
      <c r="U20" s="24">
        <f t="shared" si="10"/>
        <v>1316.0408081351279</v>
      </c>
      <c r="V20" s="24">
        <f t="shared" si="11"/>
        <v>1319.2233697675601</v>
      </c>
      <c r="W20" s="24">
        <f t="shared" si="18"/>
        <v>0.67110000000000003</v>
      </c>
      <c r="X20" s="24">
        <f t="shared" si="33"/>
        <v>0.47528566327274646</v>
      </c>
      <c r="Y20" s="24">
        <f t="shared" si="34"/>
        <v>0.41199293784480084</v>
      </c>
      <c r="Z20" s="24">
        <f t="shared" si="38"/>
        <v>0.21883344517317832</v>
      </c>
      <c r="AA20" s="41">
        <f t="shared" si="39"/>
        <v>0.19315949267162252</v>
      </c>
      <c r="AB20" s="25"/>
      <c r="AC20" s="33">
        <f t="shared" si="5"/>
        <v>0.11398723266508894</v>
      </c>
      <c r="AD20" s="33">
        <f t="shared" si="26"/>
        <v>13.28</v>
      </c>
      <c r="AG20" s="21"/>
      <c r="AH20" s="29">
        <f>COUNT(AK2:AK5000)</f>
        <v>35</v>
      </c>
      <c r="AI20" s="24">
        <f t="shared" si="13"/>
        <v>1424.2479034053795</v>
      </c>
      <c r="AJ20" s="24">
        <f t="shared" si="14"/>
        <v>1433.7955883026762</v>
      </c>
      <c r="AK20" s="24">
        <f t="shared" si="27"/>
        <v>0.66140526315789483</v>
      </c>
      <c r="AL20" s="24">
        <f t="shared" si="28"/>
        <v>0.80074913563248262</v>
      </c>
      <c r="AM20" s="41">
        <f t="shared" si="29"/>
        <v>-0.17401688777912339</v>
      </c>
      <c r="AN20" s="24">
        <f t="shared" si="40"/>
        <v>-0.19399309536851383</v>
      </c>
      <c r="AO20" s="24">
        <f t="shared" si="41"/>
        <v>0.50534625411321188</v>
      </c>
      <c r="AP20" s="24">
        <f t="shared" si="37"/>
        <v>1.9976207589390449E-2</v>
      </c>
      <c r="AQ20" s="25"/>
      <c r="AR20" s="33">
        <f t="shared" si="1"/>
        <v>0.47101462730803662</v>
      </c>
      <c r="AS20" s="33">
        <f t="shared" si="30"/>
        <v>-29.55</v>
      </c>
      <c r="AT20" s="33"/>
      <c r="AU20" s="33"/>
      <c r="AV20" s="21"/>
    </row>
    <row r="21" spans="1:48">
      <c r="A21" s="15">
        <f t="shared" si="2"/>
        <v>1283</v>
      </c>
      <c r="B21" s="1">
        <v>0.55800000000000005</v>
      </c>
      <c r="C21" s="15"/>
      <c r="D21" s="14"/>
      <c r="E21" s="27"/>
      <c r="F21" s="24">
        <f t="shared" si="6"/>
        <v>1301.1888544666626</v>
      </c>
      <c r="G21" s="24">
        <f t="shared" si="7"/>
        <v>1302.2497083441401</v>
      </c>
      <c r="H21" s="24">
        <f t="shared" si="3"/>
        <v>0.51075000000000004</v>
      </c>
      <c r="I21" s="24">
        <f t="shared" si="35"/>
        <v>0.43593691955786723</v>
      </c>
      <c r="J21" s="24">
        <f t="shared" si="36"/>
        <v>0.17161446320722096</v>
      </c>
      <c r="K21" s="24">
        <f t="shared" si="16"/>
        <v>0.2724333062331859</v>
      </c>
      <c r="L21" s="41">
        <f t="shared" si="31"/>
        <v>-0.10081884302596494</v>
      </c>
      <c r="M21" s="25"/>
      <c r="N21" s="33">
        <f t="shared" si="0"/>
        <v>-0.99916743117702045</v>
      </c>
      <c r="O21" s="33">
        <f t="shared" si="32"/>
        <v>7.55</v>
      </c>
      <c r="P21" s="36" t="s">
        <v>28</v>
      </c>
      <c r="Q21" s="45" t="s">
        <v>53</v>
      </c>
      <c r="R21" s="34" t="s">
        <v>29</v>
      </c>
      <c r="S21" s="21"/>
      <c r="T21" s="27"/>
      <c r="U21" s="24">
        <f t="shared" si="10"/>
        <v>1322.4059313999924</v>
      </c>
      <c r="V21" s="24">
        <f t="shared" si="11"/>
        <v>1325.5884930324246</v>
      </c>
      <c r="W21" s="24">
        <f t="shared" si="18"/>
        <v>0.58463333333333334</v>
      </c>
      <c r="X21" s="24">
        <f t="shared" si="33"/>
        <v>0.48892961280167935</v>
      </c>
      <c r="Y21" s="24">
        <f t="shared" si="34"/>
        <v>0.19574130514052857</v>
      </c>
      <c r="Z21" s="24">
        <f t="shared" si="38"/>
        <v>0.19881039736773923</v>
      </c>
      <c r="AA21" s="41">
        <f t="shared" si="39"/>
        <v>-3.0690922272106624E-3</v>
      </c>
      <c r="AB21" s="25"/>
      <c r="AC21" s="33">
        <f t="shared" si="5"/>
        <v>-0.55127877183954843</v>
      </c>
      <c r="AD21" s="33">
        <f t="shared" si="26"/>
        <v>13.28</v>
      </c>
      <c r="AE21" s="33"/>
      <c r="AF21" s="33"/>
      <c r="AG21" s="21"/>
      <c r="AH21" s="27"/>
      <c r="AI21" s="24">
        <f t="shared" si="13"/>
        <v>1443.3432731999726</v>
      </c>
      <c r="AJ21" s="24">
        <f t="shared" si="14"/>
        <v>1452.8909580972693</v>
      </c>
      <c r="AK21" s="24">
        <f t="shared" si="27"/>
        <v>0.62798421052631592</v>
      </c>
      <c r="AL21" s="24">
        <f t="shared" si="28"/>
        <v>0.87069502925873854</v>
      </c>
      <c r="AM21" s="41">
        <f t="shared" si="29"/>
        <v>-0.27875525939208945</v>
      </c>
      <c r="AN21" s="24">
        <f t="shared" si="40"/>
        <v>-0.24943379429336229</v>
      </c>
      <c r="AO21" s="24">
        <f t="shared" si="41"/>
        <v>0.49461578617452162</v>
      </c>
      <c r="AP21" s="24">
        <f t="shared" si="37"/>
        <v>-2.9321465098727156E-2</v>
      </c>
      <c r="AQ21" s="25"/>
      <c r="AR21" s="33">
        <f t="shared" si="1"/>
        <v>0.92783741501806394</v>
      </c>
      <c r="AS21" s="33">
        <f t="shared" si="30"/>
        <v>-29.55</v>
      </c>
      <c r="AT21" s="33"/>
      <c r="AU21" s="45" t="s">
        <v>48</v>
      </c>
      <c r="AV21" s="21"/>
    </row>
    <row r="22" spans="1:48">
      <c r="A22" s="15">
        <f t="shared" si="2"/>
        <v>1284</v>
      </c>
      <c r="B22" s="1">
        <v>0.49730000000000002</v>
      </c>
      <c r="C22" s="15"/>
      <c r="D22" s="14"/>
      <c r="E22" s="27" t="s">
        <v>16</v>
      </c>
      <c r="F22" s="24">
        <f t="shared" si="6"/>
        <v>1303.3105622216174</v>
      </c>
      <c r="G22" s="24">
        <f t="shared" si="7"/>
        <v>1304.3714160990949</v>
      </c>
      <c r="H22" s="24">
        <f t="shared" si="3"/>
        <v>0.54370000000000007</v>
      </c>
      <c r="I22" s="24">
        <f t="shared" si="35"/>
        <v>0.44008786215036966</v>
      </c>
      <c r="J22" s="24">
        <f t="shared" si="36"/>
        <v>0.23543511821334473</v>
      </c>
      <c r="K22" s="24">
        <f t="shared" si="16"/>
        <v>0.25172766243443512</v>
      </c>
      <c r="L22" s="41">
        <f t="shared" si="31"/>
        <v>-1.6292544221090388E-2</v>
      </c>
      <c r="M22" s="25"/>
      <c r="N22" s="33">
        <f t="shared" si="0"/>
        <v>-0.73918246417668365</v>
      </c>
      <c r="O22" s="33">
        <f t="shared" si="32"/>
        <v>7.55</v>
      </c>
      <c r="P22" s="37">
        <v>-4</v>
      </c>
      <c r="Q22" s="39">
        <v>-0.10199999999999999</v>
      </c>
      <c r="R22" s="33">
        <f>CORREL(L156:L305,N160:N309)</f>
        <v>-0.10247303803500846</v>
      </c>
      <c r="S22" s="21"/>
      <c r="T22" s="27" t="s">
        <v>16</v>
      </c>
      <c r="U22" s="24">
        <f t="shared" si="10"/>
        <v>1328.7710546648568</v>
      </c>
      <c r="V22" s="24">
        <f t="shared" si="11"/>
        <v>1331.953616297289</v>
      </c>
      <c r="W22" s="24">
        <f t="shared" si="18"/>
        <v>0.58650000000000002</v>
      </c>
      <c r="X22" s="24">
        <f t="shared" si="33"/>
        <v>0.50296523700782891</v>
      </c>
      <c r="Y22" s="24">
        <f t="shared" si="34"/>
        <v>0.16608456578256692</v>
      </c>
      <c r="Z22" s="24">
        <f t="shared" si="38"/>
        <v>0.19028368093397582</v>
      </c>
      <c r="AA22" s="41">
        <f t="shared" si="39"/>
        <v>-2.4199115151408906E-2</v>
      </c>
      <c r="AB22" s="25"/>
      <c r="AC22" s="33">
        <f t="shared" si="5"/>
        <v>-0.95859531221937566</v>
      </c>
      <c r="AD22" s="33">
        <f t="shared" si="26"/>
        <v>13.28</v>
      </c>
      <c r="AE22" s="33"/>
      <c r="AF22" s="33"/>
      <c r="AG22" s="21"/>
      <c r="AH22" s="27" t="s">
        <v>16</v>
      </c>
      <c r="AI22" s="24">
        <f t="shared" si="13"/>
        <v>1462.4386429945657</v>
      </c>
      <c r="AJ22" s="24">
        <f t="shared" si="14"/>
        <v>1471.9863278918624</v>
      </c>
      <c r="AK22" s="24">
        <f t="shared" si="27"/>
        <v>0.62963684210526316</v>
      </c>
      <c r="AL22" s="24">
        <f t="shared" si="28"/>
        <v>0.94675073658003095</v>
      </c>
      <c r="AM22" s="41">
        <f t="shared" si="29"/>
        <v>-0.33494972036703707</v>
      </c>
      <c r="AN22" s="24">
        <f t="shared" si="40"/>
        <v>-0.27539515943107684</v>
      </c>
      <c r="AO22" s="24">
        <f t="shared" si="41"/>
        <v>0.4879014358693633</v>
      </c>
      <c r="AP22" s="24">
        <f t="shared" si="37"/>
        <v>-5.9554560935960232E-2</v>
      </c>
      <c r="AQ22" s="25"/>
      <c r="AR22" s="33">
        <f t="shared" si="1"/>
        <v>0.95051476447689731</v>
      </c>
      <c r="AS22" s="33">
        <f t="shared" si="30"/>
        <v>-29.55</v>
      </c>
      <c r="AT22" s="33"/>
      <c r="AU22" s="45" t="s">
        <v>52</v>
      </c>
      <c r="AV22" s="21"/>
    </row>
    <row r="23" spans="1:48">
      <c r="A23" s="15">
        <f t="shared" si="2"/>
        <v>1285</v>
      </c>
      <c r="B23" s="1">
        <v>0.49199999999999999</v>
      </c>
      <c r="C23" s="15"/>
      <c r="D23" s="14"/>
      <c r="E23" s="30">
        <f>COUNT(L2:L5000)</f>
        <v>299</v>
      </c>
      <c r="F23" s="24">
        <f t="shared" si="6"/>
        <v>1305.4322699765721</v>
      </c>
      <c r="G23" s="24">
        <f t="shared" si="7"/>
        <v>1306.4931238540496</v>
      </c>
      <c r="H23" s="24">
        <f t="shared" si="3"/>
        <v>0.52205000000000001</v>
      </c>
      <c r="I23" s="24">
        <f t="shared" si="35"/>
        <v>0.44427832955399327</v>
      </c>
      <c r="J23" s="24">
        <f t="shared" si="36"/>
        <v>0.17505168555954764</v>
      </c>
      <c r="K23" s="24">
        <f t="shared" si="16"/>
        <v>0.32703043718018804</v>
      </c>
      <c r="L23" s="41">
        <f t="shared" si="31"/>
        <v>-0.1519787516206404</v>
      </c>
      <c r="M23" s="25"/>
      <c r="N23" s="33">
        <f t="shared" si="0"/>
        <v>-0.13332580709004757</v>
      </c>
      <c r="O23" s="33">
        <f t="shared" si="32"/>
        <v>7.55</v>
      </c>
      <c r="P23" s="37">
        <v>-3</v>
      </c>
      <c r="Q23" s="39">
        <v>-5.5E-2</v>
      </c>
      <c r="R23" s="33">
        <f>CORREL(L156:L305,N159:N308)</f>
        <v>-5.4707396699332396E-2</v>
      </c>
      <c r="S23" s="21"/>
      <c r="T23" s="30">
        <f>COUNT(AA2:AA5000)</f>
        <v>95</v>
      </c>
      <c r="U23" s="24">
        <f t="shared" si="10"/>
        <v>1335.1361779297213</v>
      </c>
      <c r="V23" s="24">
        <f t="shared" si="11"/>
        <v>1338.3187395621535</v>
      </c>
      <c r="W23" s="24">
        <f t="shared" si="18"/>
        <v>0.48848333333333338</v>
      </c>
      <c r="X23" s="24">
        <f t="shared" si="33"/>
        <v>0.51740377963351836</v>
      </c>
      <c r="Y23" s="24">
        <f t="shared" si="34"/>
        <v>-5.5895313174305739E-2</v>
      </c>
      <c r="Z23" s="24">
        <f t="shared" si="38"/>
        <v>0.17688209418827971</v>
      </c>
      <c r="AA23" s="41">
        <f t="shared" si="39"/>
        <v>-0.23277740736258545</v>
      </c>
      <c r="AB23" s="25"/>
      <c r="AC23" s="33">
        <f t="shared" si="5"/>
        <v>-0.91737445241154403</v>
      </c>
      <c r="AD23" s="33">
        <f t="shared" si="26"/>
        <v>13.28</v>
      </c>
      <c r="AE23" s="33"/>
      <c r="AF23" s="33"/>
      <c r="AG23" s="21"/>
      <c r="AH23" s="30">
        <f>COUNT(AP2:AP5000)</f>
        <v>35</v>
      </c>
      <c r="AI23" s="24">
        <f t="shared" si="13"/>
        <v>1481.5340127891589</v>
      </c>
      <c r="AJ23" s="24">
        <f t="shared" si="14"/>
        <v>1491.0816976864555</v>
      </c>
      <c r="AK23" s="24">
        <f t="shared" si="27"/>
        <v>0.62832105263157911</v>
      </c>
      <c r="AL23" s="24">
        <f t="shared" si="28"/>
        <v>1.029449953306754</v>
      </c>
      <c r="AM23" s="41">
        <f t="shared" si="29"/>
        <v>-0.38965361976722257</v>
      </c>
      <c r="AN23" s="24">
        <f t="shared" si="40"/>
        <v>-0.25725691353051261</v>
      </c>
      <c r="AO23" s="24">
        <f t="shared" si="41"/>
        <v>0.47128463119470748</v>
      </c>
      <c r="AP23" s="24">
        <f t="shared" si="37"/>
        <v>-0.13239670623670996</v>
      </c>
      <c r="AQ23" s="25"/>
      <c r="AR23" s="33">
        <f t="shared" si="1"/>
        <v>0.52843569184208283</v>
      </c>
      <c r="AS23" s="33">
        <f t="shared" si="30"/>
        <v>-29.55</v>
      </c>
      <c r="AT23" s="33"/>
      <c r="AU23" s="45" t="s">
        <v>49</v>
      </c>
      <c r="AV23" s="21"/>
    </row>
    <row r="24" spans="1:48">
      <c r="A24" s="15">
        <f t="shared" si="2"/>
        <v>1286</v>
      </c>
      <c r="B24" s="1">
        <v>0.48499999999999999</v>
      </c>
      <c r="C24" s="15"/>
      <c r="D24" s="14"/>
      <c r="E24" s="19"/>
      <c r="F24" s="24">
        <f t="shared" si="6"/>
        <v>1307.5539777315269</v>
      </c>
      <c r="G24" s="24">
        <f t="shared" si="7"/>
        <v>1308.6148316090043</v>
      </c>
      <c r="H24" s="24">
        <f t="shared" si="3"/>
        <v>0.65660000000000007</v>
      </c>
      <c r="I24" s="24">
        <f t="shared" si="35"/>
        <v>0.44850869811956889</v>
      </c>
      <c r="J24" s="24">
        <f t="shared" si="36"/>
        <v>0.4639626895818989</v>
      </c>
      <c r="K24" s="24">
        <f t="shared" si="16"/>
        <v>0.3463542633769886</v>
      </c>
      <c r="L24" s="41">
        <f t="shared" si="31"/>
        <v>0.1176084262049103</v>
      </c>
      <c r="M24" s="25"/>
      <c r="N24" s="33">
        <f t="shared" si="0"/>
        <v>0.5349154768852703</v>
      </c>
      <c r="O24" s="33">
        <f t="shared" si="32"/>
        <v>7.55</v>
      </c>
      <c r="P24" s="37">
        <v>-2</v>
      </c>
      <c r="Q24" s="39">
        <v>1.9E-2</v>
      </c>
      <c r="R24" s="33">
        <f>CORREL(L156:L305,N158:N307)</f>
        <v>1.923860700502035E-2</v>
      </c>
      <c r="S24" s="21"/>
      <c r="T24" s="19"/>
      <c r="U24" s="24">
        <f t="shared" si="10"/>
        <v>1341.5013011945857</v>
      </c>
      <c r="V24" s="24">
        <f t="shared" si="11"/>
        <v>1344.6838628270179</v>
      </c>
      <c r="W24" s="24">
        <f t="shared" si="18"/>
        <v>0.5101</v>
      </c>
      <c r="X24" s="24">
        <f t="shared" si="33"/>
        <v>0.53225680719338342</v>
      </c>
      <c r="Y24" s="24">
        <f t="shared" si="34"/>
        <v>-4.1628039123101757E-2</v>
      </c>
      <c r="Z24" s="24">
        <f t="shared" si="38"/>
        <v>0.13815656028311626</v>
      </c>
      <c r="AA24" s="41">
        <f t="shared" si="39"/>
        <v>-0.17978459940621802</v>
      </c>
      <c r="AB24" s="25"/>
      <c r="AC24" s="33">
        <f t="shared" si="5"/>
        <v>-0.44690389083897863</v>
      </c>
      <c r="AD24" s="33">
        <f t="shared" si="26"/>
        <v>13.28</v>
      </c>
      <c r="AE24" s="33"/>
      <c r="AF24" s="33"/>
      <c r="AG24" s="21"/>
      <c r="AH24" s="19"/>
      <c r="AI24" s="24">
        <f t="shared" si="13"/>
        <v>1500.629382583752</v>
      </c>
      <c r="AJ24" s="24">
        <f t="shared" si="14"/>
        <v>1510.1770674810487</v>
      </c>
      <c r="AK24" s="24">
        <f t="shared" si="27"/>
        <v>0.65556842105263169</v>
      </c>
      <c r="AL24" s="24">
        <f t="shared" si="28"/>
        <v>1.1193729937739454</v>
      </c>
      <c r="AM24" s="41">
        <f t="shared" si="29"/>
        <v>-0.41434318614173915</v>
      </c>
      <c r="AN24" s="24">
        <f t="shared" si="40"/>
        <v>-0.22377375910523048</v>
      </c>
      <c r="AO24" s="24">
        <f t="shared" si="41"/>
        <v>0.45754192408014066</v>
      </c>
      <c r="AP24" s="24">
        <f t="shared" si="37"/>
        <v>-0.19056942703650867</v>
      </c>
      <c r="AQ24" s="25"/>
      <c r="AR24" s="33">
        <f t="shared" si="1"/>
        <v>-0.14090431391417393</v>
      </c>
      <c r="AS24" s="33">
        <f t="shared" si="30"/>
        <v>-29.55</v>
      </c>
      <c r="AT24" s="33"/>
      <c r="AU24" s="45" t="s">
        <v>50</v>
      </c>
      <c r="AV24" s="21"/>
    </row>
    <row r="25" spans="1:48">
      <c r="A25" s="15">
        <f t="shared" si="2"/>
        <v>1287</v>
      </c>
      <c r="B25" s="1">
        <v>0.4098</v>
      </c>
      <c r="C25" s="15"/>
      <c r="D25" s="14"/>
      <c r="E25" s="19"/>
      <c r="F25" s="24">
        <f t="shared" si="6"/>
        <v>1309.6756854864816</v>
      </c>
      <c r="G25" s="24">
        <f t="shared" si="7"/>
        <v>1310.7365393639591</v>
      </c>
      <c r="H25" s="24">
        <f t="shared" si="3"/>
        <v>0.59275</v>
      </c>
      <c r="I25" s="24">
        <f t="shared" si="35"/>
        <v>0.4527793477814987</v>
      </c>
      <c r="J25" s="24">
        <f t="shared" si="36"/>
        <v>0.3091365648727602</v>
      </c>
      <c r="K25" s="24">
        <f t="shared" si="16"/>
        <v>0.35424703607676311</v>
      </c>
      <c r="L25" s="41">
        <f t="shared" si="31"/>
        <v>-4.5110471204002911E-2</v>
      </c>
      <c r="M25" s="25"/>
      <c r="N25" s="33">
        <f t="shared" si="0"/>
        <v>0.95286386430269365</v>
      </c>
      <c r="O25" s="33">
        <f t="shared" si="32"/>
        <v>7.55</v>
      </c>
      <c r="P25" s="37">
        <v>-1</v>
      </c>
      <c r="Q25" s="39">
        <v>8.4000000000000005E-2</v>
      </c>
      <c r="R25" s="38">
        <f>CORREL(L156:L305,N157:N306)</f>
        <v>8.41214884454701E-2</v>
      </c>
      <c r="S25" s="21"/>
      <c r="T25" s="19"/>
      <c r="U25" s="24">
        <f t="shared" si="10"/>
        <v>1347.8664244594502</v>
      </c>
      <c r="V25" s="24">
        <f t="shared" si="11"/>
        <v>1351.0489860918824</v>
      </c>
      <c r="W25" s="24">
        <f t="shared" si="18"/>
        <v>0.60841428571428569</v>
      </c>
      <c r="X25" s="24">
        <f t="shared" si="33"/>
        <v>0.54753621824014598</v>
      </c>
      <c r="Y25" s="24">
        <f t="shared" si="34"/>
        <v>0.11118546215958069</v>
      </c>
      <c r="Z25" s="24">
        <f t="shared" si="38"/>
        <v>9.1980697869698591E-2</v>
      </c>
      <c r="AA25" s="41">
        <f t="shared" si="39"/>
        <v>1.9204764289882104E-2</v>
      </c>
      <c r="AB25" s="25"/>
      <c r="AC25" s="33">
        <f t="shared" si="5"/>
        <v>0.23267796804064375</v>
      </c>
      <c r="AD25" s="33">
        <f t="shared" si="26"/>
        <v>13.28</v>
      </c>
      <c r="AE25" s="33"/>
      <c r="AF25" s="33"/>
      <c r="AG25" s="21"/>
      <c r="AH25" s="19"/>
      <c r="AI25" s="24">
        <f t="shared" si="13"/>
        <v>1519.7247523783451</v>
      </c>
      <c r="AJ25" s="24">
        <f t="shared" si="14"/>
        <v>1529.2724372756418</v>
      </c>
      <c r="AK25" s="24">
        <f t="shared" si="27"/>
        <v>0.73813157894736836</v>
      </c>
      <c r="AL25" s="24">
        <f t="shared" si="28"/>
        <v>1.2171508631047363</v>
      </c>
      <c r="AM25" s="41">
        <f t="shared" si="29"/>
        <v>-0.39355785603723314</v>
      </c>
      <c r="AN25" s="24">
        <f t="shared" si="40"/>
        <v>-0.16226061429625918</v>
      </c>
      <c r="AO25" s="24">
        <f t="shared" si="41"/>
        <v>0.44765485309371189</v>
      </c>
      <c r="AP25" s="24">
        <f t="shared" si="37"/>
        <v>-0.23129724174097396</v>
      </c>
      <c r="AQ25" s="25"/>
      <c r="AR25" s="33">
        <f t="shared" si="1"/>
        <v>-0.74431362521297362</v>
      </c>
      <c r="AS25" s="33">
        <f t="shared" si="30"/>
        <v>-29.55</v>
      </c>
      <c r="AT25" s="33"/>
      <c r="AU25" s="45" t="s">
        <v>51</v>
      </c>
      <c r="AV25" s="21"/>
    </row>
    <row r="26" spans="1:48">
      <c r="A26" s="15">
        <f t="shared" si="2"/>
        <v>1288</v>
      </c>
      <c r="B26" s="1">
        <v>0.43440000000000001</v>
      </c>
      <c r="C26" s="15"/>
      <c r="D26" s="14"/>
      <c r="E26" s="19"/>
      <c r="F26" s="24">
        <f t="shared" si="6"/>
        <v>1311.7973932414363</v>
      </c>
      <c r="G26" s="24">
        <f t="shared" si="7"/>
        <v>1312.8582471189138</v>
      </c>
      <c r="H26" s="24">
        <f t="shared" si="3"/>
        <v>0.58180000000000009</v>
      </c>
      <c r="I26" s="24">
        <f t="shared" si="35"/>
        <v>0.45709066209187615</v>
      </c>
      <c r="J26" s="24">
        <f t="shared" si="36"/>
        <v>0.2728328278188652</v>
      </c>
      <c r="K26" s="24">
        <f t="shared" si="16"/>
        <v>0.40350698422732301</v>
      </c>
      <c r="L26" s="41">
        <f t="shared" si="31"/>
        <v>-0.13067415640845781</v>
      </c>
      <c r="M26" s="25"/>
      <c r="N26" s="33">
        <f t="shared" si="0"/>
        <v>0.92495665971064367</v>
      </c>
      <c r="O26" s="33">
        <f t="shared" si="32"/>
        <v>7.55</v>
      </c>
      <c r="P26" s="40">
        <v>0</v>
      </c>
      <c r="Q26" s="52">
        <v>0.109</v>
      </c>
      <c r="R26" s="38">
        <f>CORREL(L156:L305,N156:N305)</f>
        <v>0.10912202874821028</v>
      </c>
      <c r="S26" s="21"/>
      <c r="T26" s="19"/>
      <c r="U26" s="24">
        <f t="shared" si="10"/>
        <v>1354.2315477243146</v>
      </c>
      <c r="V26" s="24">
        <f t="shared" si="11"/>
        <v>1357.4141093567468</v>
      </c>
      <c r="W26" s="24">
        <f t="shared" si="18"/>
        <v>0.62453333333333327</v>
      </c>
      <c r="X26" s="24">
        <f t="shared" si="33"/>
        <v>0.5632542528963782</v>
      </c>
      <c r="Y26" s="24">
        <f t="shared" si="34"/>
        <v>0.10879470527181012</v>
      </c>
      <c r="Z26" s="24">
        <f t="shared" si="38"/>
        <v>6.6180439870205388E-2</v>
      </c>
      <c r="AA26" s="41">
        <f t="shared" si="39"/>
        <v>4.2614265401604734E-2</v>
      </c>
      <c r="AB26" s="25"/>
      <c r="AC26" s="33">
        <f t="shared" si="5"/>
        <v>0.80338721974648797</v>
      </c>
      <c r="AD26" s="33">
        <f t="shared" si="26"/>
        <v>13.28</v>
      </c>
      <c r="AE26" s="33"/>
      <c r="AF26" s="33"/>
      <c r="AG26" s="21"/>
      <c r="AH26" s="19"/>
      <c r="AI26" s="24">
        <f t="shared" si="13"/>
        <v>1538.8201221729382</v>
      </c>
      <c r="AJ26" s="24">
        <f t="shared" si="14"/>
        <v>1548.3678070702349</v>
      </c>
      <c r="AK26" s="24">
        <f t="shared" ref="AK26:AK45" si="42">AVERAGEIFS(London,YearL,"&gt;"&amp;AI26,YearL,"&lt;="&amp;AI27)</f>
        <v>1.0594947368421053</v>
      </c>
      <c r="AL26" s="24">
        <f t="shared" si="28"/>
        <v>1.3234696850795928</v>
      </c>
      <c r="AM26" s="41">
        <f t="shared" si="29"/>
        <v>-0.19945673951845166</v>
      </c>
      <c r="AN26" s="24">
        <f t="shared" si="40"/>
        <v>-8.0991692372460858E-2</v>
      </c>
      <c r="AO26" s="24">
        <f t="shared" si="41"/>
        <v>0.47451229052228017</v>
      </c>
      <c r="AP26" s="24">
        <f t="shared" si="37"/>
        <v>-0.11846504714599081</v>
      </c>
      <c r="AQ26" s="25"/>
      <c r="AR26" s="33">
        <f t="shared" si="1"/>
        <v>-0.99945031915011051</v>
      </c>
      <c r="AS26" s="33">
        <f t="shared" si="30"/>
        <v>-29.55</v>
      </c>
      <c r="AT26" s="33"/>
      <c r="AU26" s="33"/>
      <c r="AV26" s="21"/>
    </row>
    <row r="27" spans="1:48">
      <c r="A27" s="15">
        <f t="shared" si="2"/>
        <v>1289</v>
      </c>
      <c r="B27" s="1">
        <v>0.45750000000000002</v>
      </c>
      <c r="C27" s="15"/>
      <c r="D27" s="14"/>
      <c r="E27" s="19"/>
      <c r="F27" s="24">
        <f t="shared" si="6"/>
        <v>1313.9191009963911</v>
      </c>
      <c r="G27" s="24">
        <f t="shared" si="7"/>
        <v>1314.9799548738686</v>
      </c>
      <c r="H27" s="24">
        <f t="shared" si="3"/>
        <v>0.875</v>
      </c>
      <c r="I27" s="24">
        <f t="shared" si="35"/>
        <v>0.46144302825493622</v>
      </c>
      <c r="J27" s="24">
        <f t="shared" si="36"/>
        <v>0.89622541987259896</v>
      </c>
      <c r="K27" s="24">
        <f t="shared" si="16"/>
        <v>0.41744990345164318</v>
      </c>
      <c r="L27" s="41">
        <f t="shared" si="31"/>
        <v>0.47877551642095578</v>
      </c>
      <c r="M27" s="25"/>
      <c r="N27" s="33">
        <f t="shared" si="0"/>
        <v>0.46425195429179306</v>
      </c>
      <c r="O27" s="33">
        <f t="shared" si="32"/>
        <v>7.55</v>
      </c>
      <c r="P27" s="37">
        <v>1</v>
      </c>
      <c r="Q27" s="39">
        <v>8.4000000000000005E-2</v>
      </c>
      <c r="R27" s="38">
        <f>CORREL(L156:L305,N155:N304)</f>
        <v>8.3644353102951749E-2</v>
      </c>
      <c r="S27" s="21"/>
      <c r="T27" s="19"/>
      <c r="U27" s="24">
        <f t="shared" si="10"/>
        <v>1360.5966709891791</v>
      </c>
      <c r="V27" s="24">
        <f t="shared" si="11"/>
        <v>1363.7792326216113</v>
      </c>
      <c r="W27" s="24">
        <f t="shared" si="18"/>
        <v>0.6707833333333334</v>
      </c>
      <c r="X27" s="24">
        <f t="shared" si="33"/>
        <v>0.57942350265989329</v>
      </c>
      <c r="Y27" s="24">
        <f t="shared" si="34"/>
        <v>0.15767367090572781</v>
      </c>
      <c r="Z27" s="24">
        <f t="shared" si="38"/>
        <v>3.6220569248548856E-2</v>
      </c>
      <c r="AA27" s="41">
        <f t="shared" si="39"/>
        <v>0.12145310165717896</v>
      </c>
      <c r="AB27" s="25"/>
      <c r="AC27" s="33">
        <f t="shared" si="5"/>
        <v>0.99818266267854805</v>
      </c>
      <c r="AD27" s="33">
        <f t="shared" si="26"/>
        <v>13.28</v>
      </c>
      <c r="AE27" s="33"/>
      <c r="AF27" s="33"/>
      <c r="AG27" s="21"/>
      <c r="AH27" s="19"/>
      <c r="AI27" s="24">
        <f t="shared" si="13"/>
        <v>1557.9154919675314</v>
      </c>
      <c r="AJ27" s="24">
        <f t="shared" si="14"/>
        <v>1567.463176864828</v>
      </c>
      <c r="AK27" s="24">
        <f t="shared" si="42"/>
        <v>1.478545</v>
      </c>
      <c r="AL27" s="24">
        <f t="shared" si="28"/>
        <v>1.4390755167824678</v>
      </c>
      <c r="AM27" s="41">
        <f t="shared" si="29"/>
        <v>2.7426971522508614E-2</v>
      </c>
      <c r="AN27" s="24">
        <f t="shared" si="40"/>
        <v>1.4301779172214127E-2</v>
      </c>
      <c r="AO27" s="24">
        <f t="shared" si="41"/>
        <v>0.50387078365978277</v>
      </c>
      <c r="AP27" s="24">
        <f t="shared" si="37"/>
        <v>1.3125192350294487E-2</v>
      </c>
      <c r="AQ27" s="25"/>
      <c r="AR27" s="33">
        <f t="shared" si="1"/>
        <v>-0.78693310110389447</v>
      </c>
      <c r="AS27" s="33">
        <f t="shared" si="30"/>
        <v>-29.55</v>
      </c>
      <c r="AT27" s="33"/>
      <c r="AU27" s="33"/>
      <c r="AV27" s="21"/>
    </row>
    <row r="28" spans="1:48">
      <c r="A28" s="15">
        <f t="shared" si="2"/>
        <v>1290</v>
      </c>
      <c r="B28" s="1">
        <v>0.56210000000000004</v>
      </c>
      <c r="C28" s="15"/>
      <c r="D28" s="14"/>
      <c r="E28" s="19"/>
      <c r="F28" s="24">
        <f t="shared" si="6"/>
        <v>1316.0408087513458</v>
      </c>
      <c r="G28" s="24">
        <f t="shared" si="7"/>
        <v>1317.1016626288233</v>
      </c>
      <c r="H28" s="24">
        <f t="shared" si="3"/>
        <v>0.65000000000000013</v>
      </c>
      <c r="I28" s="24">
        <f t="shared" si="35"/>
        <v>0.46583683716182889</v>
      </c>
      <c r="J28" s="24">
        <f t="shared" si="36"/>
        <v>0.39533834198301943</v>
      </c>
      <c r="K28" s="24">
        <f t="shared" si="16"/>
        <v>0.41309109276390271</v>
      </c>
      <c r="L28" s="41">
        <f t="shared" si="31"/>
        <v>-1.7752750780883286E-2</v>
      </c>
      <c r="M28" s="25"/>
      <c r="N28" s="33">
        <f t="shared" si="0"/>
        <v>-0.2136814001258992</v>
      </c>
      <c r="O28" s="33">
        <f t="shared" si="32"/>
        <v>7.55</v>
      </c>
      <c r="P28" s="37">
        <v>2</v>
      </c>
      <c r="Q28" s="39">
        <v>1.9E-2</v>
      </c>
      <c r="R28" s="33">
        <f>CORREL(L156:L305,N154:N303)</f>
        <v>1.8970048846886686E-2</v>
      </c>
      <c r="S28" s="21"/>
      <c r="T28" s="35"/>
      <c r="U28" s="24">
        <f t="shared" si="10"/>
        <v>1366.9617942540435</v>
      </c>
      <c r="V28" s="24">
        <f t="shared" si="11"/>
        <v>1370.1443558864758</v>
      </c>
      <c r="W28" s="24">
        <f t="shared" si="18"/>
        <v>0.70898571428571433</v>
      </c>
      <c r="X28" s="24">
        <f t="shared" si="33"/>
        <v>0.59605692049061887</v>
      </c>
      <c r="Y28" s="24">
        <f t="shared" si="34"/>
        <v>0.18945974774043894</v>
      </c>
      <c r="Z28" s="24">
        <f t="shared" si="38"/>
        <v>2.8109508943086243E-2</v>
      </c>
      <c r="AA28" s="41">
        <f t="shared" si="39"/>
        <v>0.16135023879735269</v>
      </c>
      <c r="AB28" s="25"/>
      <c r="AC28" s="33">
        <f t="shared" si="5"/>
        <v>0.72591734417871745</v>
      </c>
      <c r="AD28" s="33">
        <f t="shared" si="26"/>
        <v>13.28</v>
      </c>
      <c r="AE28" s="33"/>
      <c r="AF28" s="33"/>
      <c r="AG28" s="21"/>
      <c r="AH28" s="35"/>
      <c r="AI28" s="24">
        <f t="shared" si="13"/>
        <v>1577.0108617621245</v>
      </c>
      <c r="AJ28" s="24">
        <f t="shared" si="14"/>
        <v>1586.5585466594212</v>
      </c>
      <c r="AK28" s="24">
        <f t="shared" si="42"/>
        <v>1.789078947368421</v>
      </c>
      <c r="AL28" s="24">
        <f t="shared" si="28"/>
        <v>1.5647795838090417</v>
      </c>
      <c r="AM28" s="41">
        <f t="shared" si="29"/>
        <v>0.14334246553331287</v>
      </c>
      <c r="AN28" s="24">
        <f t="shared" si="40"/>
        <v>0.10071107230517545</v>
      </c>
      <c r="AO28" s="24">
        <f t="shared" si="41"/>
        <v>0.5101900023004563</v>
      </c>
      <c r="AP28" s="24">
        <f t="shared" si="37"/>
        <v>4.2631393228137415E-2</v>
      </c>
      <c r="AQ28" s="25"/>
      <c r="AR28" s="33">
        <f t="shared" si="1"/>
        <v>-0.20620113926393704</v>
      </c>
      <c r="AS28" s="33">
        <f t="shared" si="30"/>
        <v>-29.55</v>
      </c>
      <c r="AT28" s="33"/>
      <c r="AU28" s="33"/>
      <c r="AV28" s="21"/>
    </row>
    <row r="29" spans="1:48">
      <c r="A29" s="15">
        <f t="shared" si="2"/>
        <v>1291</v>
      </c>
      <c r="B29" s="1">
        <v>0.51729999999999998</v>
      </c>
      <c r="C29" s="15"/>
      <c r="D29" s="14"/>
      <c r="E29" s="19"/>
      <c r="F29" s="24">
        <f t="shared" si="6"/>
        <v>1318.1625165063006</v>
      </c>
      <c r="G29" s="24">
        <f t="shared" si="7"/>
        <v>1319.223370383778</v>
      </c>
      <c r="H29" s="24">
        <f t="shared" si="3"/>
        <v>0.59660000000000002</v>
      </c>
      <c r="I29" s="24">
        <f t="shared" si="35"/>
        <v>0.47027248342572592</v>
      </c>
      <c r="J29" s="24">
        <f t="shared" si="36"/>
        <v>0.26862621358161198</v>
      </c>
      <c r="K29" s="24">
        <f t="shared" si="16"/>
        <v>0.37602078415820633</v>
      </c>
      <c r="L29" s="41">
        <f t="shared" si="31"/>
        <v>-0.10739457057659435</v>
      </c>
      <c r="M29" s="25"/>
      <c r="N29" s="33">
        <f t="shared" si="0"/>
        <v>-0.79163085262049571</v>
      </c>
      <c r="O29" s="33">
        <f t="shared" si="32"/>
        <v>7.55</v>
      </c>
      <c r="P29" s="37">
        <v>3</v>
      </c>
      <c r="Q29" s="39">
        <v>-5.5E-2</v>
      </c>
      <c r="R29" s="33">
        <f>CORREL(L156:L305,N153:N302)</f>
        <v>-5.510554862860232E-2</v>
      </c>
      <c r="S29" s="21"/>
      <c r="T29" s="18"/>
      <c r="U29" s="24">
        <f t="shared" si="10"/>
        <v>1373.326917518908</v>
      </c>
      <c r="V29" s="24">
        <f t="shared" si="11"/>
        <v>1376.5094791513402</v>
      </c>
      <c r="W29" s="24">
        <f t="shared" si="18"/>
        <v>0.61096666666666677</v>
      </c>
      <c r="X29" s="24">
        <f t="shared" si="33"/>
        <v>0.61316783118703144</v>
      </c>
      <c r="Y29" s="24">
        <f t="shared" si="34"/>
        <v>-3.5898238759581869E-3</v>
      </c>
      <c r="Z29" s="24">
        <f t="shared" si="38"/>
        <v>1.7356534597613524E-2</v>
      </c>
      <c r="AA29" s="41">
        <f t="shared" si="39"/>
        <v>-2.0946358473571711E-2</v>
      </c>
      <c r="AB29" s="25"/>
      <c r="AC29" s="33">
        <f t="shared" si="5"/>
        <v>0.11398723266503977</v>
      </c>
      <c r="AD29" s="33">
        <f t="shared" si="26"/>
        <v>13.28</v>
      </c>
      <c r="AE29" s="33"/>
      <c r="AF29" s="33"/>
      <c r="AG29" s="21"/>
      <c r="AH29" s="18"/>
      <c r="AI29" s="24">
        <f t="shared" si="13"/>
        <v>1596.1062315567176</v>
      </c>
      <c r="AJ29" s="24">
        <f t="shared" si="14"/>
        <v>1605.6539164540143</v>
      </c>
      <c r="AK29" s="24">
        <f t="shared" si="42"/>
        <v>2.347342105263158</v>
      </c>
      <c r="AL29" s="24">
        <f t="shared" si="28"/>
        <v>1.7014639727733765</v>
      </c>
      <c r="AM29" s="41">
        <f t="shared" si="29"/>
        <v>0.37960141550161874</v>
      </c>
      <c r="AN29" s="24">
        <f t="shared" si="40"/>
        <v>0.17594955670857645</v>
      </c>
      <c r="AO29" s="24">
        <f t="shared" si="41"/>
        <v>0.54314298412361461</v>
      </c>
      <c r="AP29" s="24">
        <f t="shared" si="37"/>
        <v>0.20365185879304229</v>
      </c>
      <c r="AQ29" s="25"/>
      <c r="AR29" s="33">
        <f t="shared" si="1"/>
        <v>0.47101462730800664</v>
      </c>
      <c r="AS29" s="33">
        <f t="shared" si="30"/>
        <v>-29.55</v>
      </c>
      <c r="AT29" s="33"/>
      <c r="AU29" s="33"/>
      <c r="AV29" s="21"/>
    </row>
    <row r="30" spans="1:48">
      <c r="A30" s="15">
        <f t="shared" si="2"/>
        <v>1292</v>
      </c>
      <c r="B30" s="1">
        <v>0.51370000000000005</v>
      </c>
      <c r="C30" s="15"/>
      <c r="D30" s="14"/>
      <c r="E30" s="19"/>
      <c r="F30" s="24">
        <f t="shared" si="6"/>
        <v>1320.2842242612553</v>
      </c>
      <c r="G30" s="24">
        <f t="shared" si="7"/>
        <v>1321.3450781387328</v>
      </c>
      <c r="H30" s="24">
        <f t="shared" si="3"/>
        <v>0.76670000000000005</v>
      </c>
      <c r="I30" s="24">
        <f t="shared" si="35"/>
        <v>0.47475036541726168</v>
      </c>
      <c r="J30" s="24">
        <f t="shared" si="36"/>
        <v>0.61495399656225991</v>
      </c>
      <c r="K30" s="24">
        <f t="shared" si="16"/>
        <v>0.37634183572883972</v>
      </c>
      <c r="L30" s="41">
        <f t="shared" si="31"/>
        <v>0.23861216083342018</v>
      </c>
      <c r="M30" s="25"/>
      <c r="N30" s="33">
        <f t="shared" si="0"/>
        <v>-0.99916743117702822</v>
      </c>
      <c r="O30" s="33">
        <f t="shared" si="32"/>
        <v>7.55</v>
      </c>
      <c r="P30" s="37">
        <v>4</v>
      </c>
      <c r="Q30" s="39">
        <v>-0.10299999999999999</v>
      </c>
      <c r="R30" s="33">
        <f>CORREL(L156:L305,N152:N301)</f>
        <v>-0.10281054280397962</v>
      </c>
      <c r="S30" s="21"/>
      <c r="T30" s="18"/>
      <c r="U30" s="24">
        <f t="shared" si="10"/>
        <v>1379.6920407837724</v>
      </c>
      <c r="V30" s="24">
        <f t="shared" si="11"/>
        <v>1382.8746024162047</v>
      </c>
      <c r="W30" s="24">
        <f t="shared" si="18"/>
        <v>0.60777142857142863</v>
      </c>
      <c r="X30" s="24">
        <f t="shared" si="33"/>
        <v>0.6307699420604661</v>
      </c>
      <c r="Y30" s="24">
        <f t="shared" si="34"/>
        <v>-3.6461016854910322E-2</v>
      </c>
      <c r="Z30" s="24">
        <f t="shared" si="38"/>
        <v>-9.1822056131164089E-3</v>
      </c>
      <c r="AA30" s="41">
        <f t="shared" si="39"/>
        <v>-2.7278811241793911E-2</v>
      </c>
      <c r="AB30" s="25"/>
      <c r="AC30" s="33">
        <f t="shared" si="5"/>
        <v>-0.55127877183958973</v>
      </c>
      <c r="AD30" s="33">
        <f t="shared" si="26"/>
        <v>13.28</v>
      </c>
      <c r="AE30" s="33"/>
      <c r="AF30" s="33"/>
      <c r="AG30" s="21"/>
      <c r="AH30" s="18"/>
      <c r="AI30" s="24">
        <f t="shared" si="13"/>
        <v>1615.2016013513107</v>
      </c>
      <c r="AJ30" s="24">
        <f t="shared" si="14"/>
        <v>1624.7492862486074</v>
      </c>
      <c r="AK30" s="24">
        <f t="shared" si="42"/>
        <v>2.6875578947368424</v>
      </c>
      <c r="AL30" s="24">
        <f t="shared" si="28"/>
        <v>1.8500878210582858</v>
      </c>
      <c r="AM30" s="41">
        <f t="shared" si="29"/>
        <v>0.45266503792209578</v>
      </c>
      <c r="AN30" s="24">
        <f t="shared" si="40"/>
        <v>0.24311914282382829</v>
      </c>
      <c r="AO30" s="24">
        <f t="shared" si="41"/>
        <v>0.54430302684464205</v>
      </c>
      <c r="AP30" s="24">
        <f t="shared" si="37"/>
        <v>0.20954589509826749</v>
      </c>
      <c r="AQ30" s="25"/>
      <c r="AR30" s="33">
        <f t="shared" si="1"/>
        <v>0.92783741501805195</v>
      </c>
      <c r="AS30" s="33">
        <f t="shared" si="30"/>
        <v>-29.55</v>
      </c>
      <c r="AT30" s="33"/>
      <c r="AU30" s="33"/>
      <c r="AV30" s="21"/>
    </row>
    <row r="31" spans="1:48">
      <c r="A31" s="15">
        <f t="shared" si="2"/>
        <v>1293</v>
      </c>
      <c r="B31" s="1">
        <v>0.59130000000000005</v>
      </c>
      <c r="C31" s="15"/>
      <c r="D31" s="14"/>
      <c r="E31" s="19"/>
      <c r="F31" s="24">
        <f t="shared" si="6"/>
        <v>1322.40593201621</v>
      </c>
      <c r="G31" s="24">
        <f t="shared" si="7"/>
        <v>1323.4667858936875</v>
      </c>
      <c r="H31" s="24">
        <f t="shared" si="3"/>
        <v>0.65225</v>
      </c>
      <c r="I31" s="24">
        <f t="shared" si="35"/>
        <v>0.47927088530031103</v>
      </c>
      <c r="J31" s="24">
        <f t="shared" si="36"/>
        <v>0.36092139123222622</v>
      </c>
      <c r="K31" s="24">
        <f t="shared" si="16"/>
        <v>0.36166199681142303</v>
      </c>
      <c r="L31" s="41">
        <f t="shared" si="31"/>
        <v>-7.4060557919680692E-4</v>
      </c>
      <c r="M31" s="25"/>
      <c r="N31" s="33">
        <f t="shared" si="0"/>
        <v>-0.73918246417679379</v>
      </c>
      <c r="O31" s="33">
        <f t="shared" si="32"/>
        <v>7.55</v>
      </c>
      <c r="P31" s="37"/>
      <c r="Q31" s="39"/>
      <c r="R31" s="33"/>
      <c r="S31" s="21"/>
      <c r="T31" s="18"/>
      <c r="U31" s="24">
        <f t="shared" si="10"/>
        <v>1386.0571640486369</v>
      </c>
      <c r="V31" s="24">
        <f t="shared" si="11"/>
        <v>1389.2397256810691</v>
      </c>
      <c r="W31" s="24">
        <f t="shared" si="18"/>
        <v>0.58168333333333344</v>
      </c>
      <c r="X31" s="24">
        <f t="shared" si="33"/>
        <v>0.64887735391585422</v>
      </c>
      <c r="Y31" s="24">
        <f t="shared" si="34"/>
        <v>-0.10355426981234184</v>
      </c>
      <c r="Z31" s="24">
        <f t="shared" si="38"/>
        <v>-3.4393490238122694E-2</v>
      </c>
      <c r="AA31" s="41">
        <f t="shared" si="39"/>
        <v>-6.916077957421915E-2</v>
      </c>
      <c r="AB31" s="25"/>
      <c r="AC31" s="33">
        <f t="shared" si="5"/>
        <v>-0.95859531221938976</v>
      </c>
      <c r="AD31" s="33">
        <f t="shared" si="26"/>
        <v>13.28</v>
      </c>
      <c r="AE31" s="33"/>
      <c r="AF31" s="33"/>
      <c r="AG31" s="21"/>
      <c r="AH31" s="18"/>
      <c r="AI31" s="24">
        <f t="shared" si="13"/>
        <v>1634.2969711459039</v>
      </c>
      <c r="AJ31" s="24">
        <f t="shared" si="14"/>
        <v>1643.8446560432005</v>
      </c>
      <c r="AK31" s="24">
        <f t="shared" si="42"/>
        <v>3.0631894736842109</v>
      </c>
      <c r="AL31" s="24">
        <f t="shared" si="28"/>
        <v>2.0116940472439202</v>
      </c>
      <c r="AM31" s="41">
        <f t="shared" si="29"/>
        <v>0.52269152353503778</v>
      </c>
      <c r="AN31" s="24">
        <f t="shared" si="40"/>
        <v>0.27047404690105409</v>
      </c>
      <c r="AO31" s="24">
        <f t="shared" si="41"/>
        <v>0.55261032416416189</v>
      </c>
      <c r="AP31" s="24">
        <f t="shared" si="37"/>
        <v>0.25221747663398369</v>
      </c>
      <c r="AQ31" s="25"/>
      <c r="AR31" s="33">
        <f t="shared" si="1"/>
        <v>0.95051476447690841</v>
      </c>
      <c r="AS31" s="33">
        <f t="shared" si="30"/>
        <v>-29.55</v>
      </c>
      <c r="AT31" s="33"/>
      <c r="AU31" s="33"/>
      <c r="AV31" s="21"/>
    </row>
    <row r="32" spans="1:48">
      <c r="A32" s="15">
        <f t="shared" si="2"/>
        <v>1294</v>
      </c>
      <c r="B32" s="1">
        <v>0.63360000000000005</v>
      </c>
      <c r="C32" s="15"/>
      <c r="D32" s="14"/>
      <c r="E32" s="19"/>
      <c r="F32" s="24">
        <f t="shared" si="6"/>
        <v>1324.5276397711648</v>
      </c>
      <c r="G32" s="24">
        <f t="shared" si="7"/>
        <v>1325.5884936486423</v>
      </c>
      <c r="H32" s="24">
        <f t="shared" si="3"/>
        <v>0.54954999999999998</v>
      </c>
      <c r="I32" s="24">
        <f t="shared" si="35"/>
        <v>0.48383444906810824</v>
      </c>
      <c r="J32" s="24">
        <f t="shared" si="36"/>
        <v>0.13582238936988356</v>
      </c>
      <c r="K32" s="24">
        <f t="shared" si="16"/>
        <v>0.27347327784061926</v>
      </c>
      <c r="L32" s="41">
        <f t="shared" si="31"/>
        <v>-0.1376508884707357</v>
      </c>
      <c r="M32" s="25"/>
      <c r="N32" s="33">
        <f t="shared" si="0"/>
        <v>-0.13332580709026612</v>
      </c>
      <c r="O32" s="33">
        <f t="shared" si="32"/>
        <v>7.55</v>
      </c>
      <c r="P32" s="37"/>
      <c r="Q32" s="39"/>
      <c r="R32" s="39" t="s">
        <v>54</v>
      </c>
      <c r="S32" s="21"/>
      <c r="T32" s="13"/>
      <c r="U32" s="24">
        <f t="shared" si="10"/>
        <v>1392.4222873135013</v>
      </c>
      <c r="V32" s="24">
        <f t="shared" si="11"/>
        <v>1395.6048489459336</v>
      </c>
      <c r="W32" s="24">
        <f t="shared" si="18"/>
        <v>0.58146666666666669</v>
      </c>
      <c r="X32" s="24">
        <f t="shared" si="33"/>
        <v>0.66750457234767757</v>
      </c>
      <c r="Y32" s="24">
        <f t="shared" si="34"/>
        <v>-0.12889485592346928</v>
      </c>
      <c r="Z32" s="24">
        <f t="shared" si="38"/>
        <v>-7.3011545680006465E-2</v>
      </c>
      <c r="AA32" s="41">
        <f t="shared" si="39"/>
        <v>-5.5883310243462811E-2</v>
      </c>
      <c r="AB32" s="25"/>
      <c r="AC32" s="33">
        <f t="shared" si="5"/>
        <v>-0.91737445241153004</v>
      </c>
      <c r="AD32" s="33">
        <f t="shared" si="26"/>
        <v>13.28</v>
      </c>
      <c r="AE32" s="33"/>
      <c r="AF32" s="33"/>
      <c r="AG32" s="21"/>
      <c r="AH32" s="13"/>
      <c r="AI32" s="24">
        <f t="shared" si="13"/>
        <v>1653.392340940497</v>
      </c>
      <c r="AJ32" s="24">
        <f t="shared" si="14"/>
        <v>1662.9400258377937</v>
      </c>
      <c r="AK32" s="24">
        <f t="shared" si="42"/>
        <v>3.0361999999999991</v>
      </c>
      <c r="AL32" s="24">
        <f t="shared" si="28"/>
        <v>2.1874166694431376</v>
      </c>
      <c r="AM32" s="41">
        <f t="shared" si="29"/>
        <v>0.38803001842942919</v>
      </c>
      <c r="AN32" s="24">
        <f t="shared" si="40"/>
        <v>0.25991136379675711</v>
      </c>
      <c r="AO32" s="24">
        <f t="shared" si="41"/>
        <v>0.52799583866794553</v>
      </c>
      <c r="AP32" s="24">
        <f t="shared" si="37"/>
        <v>0.12811865463267208</v>
      </c>
      <c r="AQ32" s="25"/>
      <c r="AR32" s="33">
        <f t="shared" si="1"/>
        <v>0.52843569184211159</v>
      </c>
      <c r="AS32" s="33">
        <f t="shared" si="30"/>
        <v>-29.55</v>
      </c>
      <c r="AT32" s="33"/>
      <c r="AU32" s="33"/>
      <c r="AV32" s="21"/>
    </row>
    <row r="33" spans="1:48">
      <c r="A33" s="15">
        <f t="shared" si="2"/>
        <v>1295</v>
      </c>
      <c r="B33" s="1">
        <v>0.55249999999999999</v>
      </c>
      <c r="C33" s="15"/>
      <c r="D33" s="14"/>
      <c r="E33" s="19"/>
      <c r="F33" s="24">
        <f t="shared" si="6"/>
        <v>1326.6493475261195</v>
      </c>
      <c r="G33" s="24">
        <f t="shared" si="7"/>
        <v>1327.710201403597</v>
      </c>
      <c r="H33" s="24">
        <f t="shared" si="3"/>
        <v>0.55210000000000004</v>
      </c>
      <c r="I33" s="24">
        <f t="shared" si="35"/>
        <v>0.48844146657970983</v>
      </c>
      <c r="J33" s="24">
        <f t="shared" si="36"/>
        <v>0.13032991213063116</v>
      </c>
      <c r="K33" s="24">
        <f t="shared" si="16"/>
        <v>0.23251178658379187</v>
      </c>
      <c r="L33" s="41">
        <f t="shared" si="31"/>
        <v>-0.10218187445316071</v>
      </c>
      <c r="M33" s="25"/>
      <c r="N33" s="33">
        <f t="shared" si="0"/>
        <v>0.53491547688513197</v>
      </c>
      <c r="O33" s="33">
        <f t="shared" si="32"/>
        <v>7.55</v>
      </c>
      <c r="P33" s="37"/>
      <c r="Q33" s="39"/>
      <c r="R33" s="43" t="s">
        <v>62</v>
      </c>
      <c r="S33" s="21"/>
      <c r="T33" s="12"/>
      <c r="U33" s="24">
        <f t="shared" si="10"/>
        <v>1398.7874105783658</v>
      </c>
      <c r="V33" s="24">
        <f t="shared" si="11"/>
        <v>1401.969972210798</v>
      </c>
      <c r="W33" s="24">
        <f t="shared" si="18"/>
        <v>0.59162857142857139</v>
      </c>
      <c r="X33" s="24">
        <f t="shared" si="33"/>
        <v>0.68666651936019929</v>
      </c>
      <c r="Y33" s="24">
        <f t="shared" si="34"/>
        <v>-0.13840480823235624</v>
      </c>
      <c r="Z33" s="24">
        <f t="shared" si="38"/>
        <v>-0.11258057975613293</v>
      </c>
      <c r="AA33" s="41">
        <f t="shared" si="39"/>
        <v>-2.5824228476223302E-2</v>
      </c>
      <c r="AB33" s="25"/>
      <c r="AC33" s="33">
        <f t="shared" si="5"/>
        <v>-0.44690389083893434</v>
      </c>
      <c r="AD33" s="33">
        <f t="shared" si="26"/>
        <v>13.28</v>
      </c>
      <c r="AE33" s="33"/>
      <c r="AF33" s="33"/>
      <c r="AG33" s="21"/>
      <c r="AH33" s="12"/>
      <c r="AI33" s="24">
        <f t="shared" si="13"/>
        <v>1672.4877107350901</v>
      </c>
      <c r="AJ33" s="24">
        <f t="shared" si="14"/>
        <v>1682.0353956323868</v>
      </c>
      <c r="AK33" s="24">
        <f t="shared" si="42"/>
        <v>3.0035631578947375</v>
      </c>
      <c r="AL33" s="24">
        <f t="shared" si="28"/>
        <v>2.3784887628976255</v>
      </c>
      <c r="AM33" s="41">
        <f t="shared" si="29"/>
        <v>0.26280317348886983</v>
      </c>
      <c r="AN33" s="24">
        <f t="shared" si="40"/>
        <v>0.2363557950048201</v>
      </c>
      <c r="AO33" s="24">
        <f t="shared" si="41"/>
        <v>0.50673533073711319</v>
      </c>
      <c r="AP33" s="24">
        <f t="shared" si="37"/>
        <v>2.6447378484049738E-2</v>
      </c>
      <c r="AQ33" s="25"/>
      <c r="AR33" s="33">
        <f t="shared" si="1"/>
        <v>-0.14090431391413852</v>
      </c>
      <c r="AS33" s="33">
        <f t="shared" si="30"/>
        <v>-29.55</v>
      </c>
      <c r="AT33" s="33"/>
      <c r="AU33" s="33"/>
      <c r="AV33" s="21"/>
    </row>
    <row r="34" spans="1:48">
      <c r="A34" s="15">
        <f t="shared" si="2"/>
        <v>1296</v>
      </c>
      <c r="B34" s="1">
        <v>0.48010000000000003</v>
      </c>
      <c r="D34" s="14"/>
      <c r="E34" s="19"/>
      <c r="F34" s="24">
        <f t="shared" si="6"/>
        <v>1328.7710552810743</v>
      </c>
      <c r="G34" s="24">
        <f t="shared" si="7"/>
        <v>1329.8319091585518</v>
      </c>
      <c r="H34" s="24">
        <f t="shared" si="3"/>
        <v>0.64695000000000003</v>
      </c>
      <c r="I34" s="24">
        <f t="shared" si="35"/>
        <v>0.49309235159680487</v>
      </c>
      <c r="J34" s="24">
        <f t="shared" si="36"/>
        <v>0.31202602900846155</v>
      </c>
      <c r="K34" s="24">
        <f t="shared" si="16"/>
        <v>0.19727466282072037</v>
      </c>
      <c r="L34" s="41">
        <f t="shared" si="31"/>
        <v>0.11475136618774118</v>
      </c>
      <c r="M34" s="25"/>
      <c r="N34" s="33">
        <f t="shared" si="0"/>
        <v>0.95286386430262671</v>
      </c>
      <c r="O34" s="33">
        <f t="shared" si="32"/>
        <v>7.55</v>
      </c>
      <c r="P34" s="37"/>
      <c r="Q34" s="39"/>
      <c r="R34" s="45" t="s">
        <v>61</v>
      </c>
      <c r="S34" s="21"/>
      <c r="U34" s="24">
        <f t="shared" si="10"/>
        <v>1405.1525338432302</v>
      </c>
      <c r="V34" s="24">
        <f t="shared" si="11"/>
        <v>1408.3350954756625</v>
      </c>
      <c r="W34" s="24">
        <f t="shared" si="18"/>
        <v>0.61619999999999997</v>
      </c>
      <c r="X34" s="24">
        <f t="shared" si="33"/>
        <v>0.7063785453212732</v>
      </c>
      <c r="Y34" s="24">
        <f t="shared" si="34"/>
        <v>-0.1276631997369887</v>
      </c>
      <c r="Z34" s="24">
        <f t="shared" si="38"/>
        <v>-0.13203344703515368</v>
      </c>
      <c r="AA34" s="41">
        <f t="shared" si="39"/>
        <v>4.3702472981649865E-3</v>
      </c>
      <c r="AB34" s="25"/>
      <c r="AC34" s="33">
        <f t="shared" ref="AC34:AC65" si="43" xml:space="preserve"> SIN((2*PI()*(V34-2000+AD34)/57.2861093837796) + 0.840686201)</f>
        <v>0.23267796804069188</v>
      </c>
      <c r="AD34" s="33">
        <f t="shared" si="26"/>
        <v>13.28</v>
      </c>
      <c r="AE34" s="33"/>
      <c r="AF34" s="33"/>
      <c r="AG34" s="21"/>
      <c r="AI34" s="24">
        <f t="shared" si="13"/>
        <v>1691.5830805296832</v>
      </c>
      <c r="AJ34" s="24">
        <f t="shared" si="14"/>
        <v>1701.1307654269799</v>
      </c>
      <c r="AK34" s="24">
        <f t="shared" si="42"/>
        <v>3.1318684210526313</v>
      </c>
      <c r="AL34" s="24">
        <f t="shared" si="28"/>
        <v>2.5862511126745948</v>
      </c>
      <c r="AM34" s="41">
        <f t="shared" si="29"/>
        <v>0.21096841900003338</v>
      </c>
      <c r="AN34" s="24">
        <f t="shared" si="40"/>
        <v>0.19475382900143226</v>
      </c>
      <c r="AO34" s="24">
        <f t="shared" si="41"/>
        <v>0.50453675311704127</v>
      </c>
      <c r="AP34" s="24">
        <f t="shared" si="37"/>
        <v>1.621458999860112E-2</v>
      </c>
      <c r="AQ34" s="25"/>
      <c r="AR34" s="33">
        <f t="shared" ref="AR34:AR57" si="44" xml:space="preserve"> SIN((2*PI()*(AJ34-2000+AS34)/171.858328151339) + 3.421821408)</f>
        <v>-0.74431362521295097</v>
      </c>
      <c r="AS34" s="33">
        <f t="shared" si="30"/>
        <v>-29.55</v>
      </c>
      <c r="AT34" s="33"/>
      <c r="AU34" s="33"/>
      <c r="AV34" s="21"/>
    </row>
    <row r="35" spans="1:48">
      <c r="A35" s="15">
        <f t="shared" si="2"/>
        <v>1297</v>
      </c>
      <c r="B35" s="1">
        <v>0.51650000000000007</v>
      </c>
      <c r="D35" s="14"/>
      <c r="E35" s="19"/>
      <c r="F35" s="24">
        <f t="shared" si="6"/>
        <v>1330.892763036029</v>
      </c>
      <c r="G35" s="24">
        <f t="shared" si="7"/>
        <v>1331.9536169135065</v>
      </c>
      <c r="H35" s="24">
        <f t="shared" si="3"/>
        <v>0.5678333333333333</v>
      </c>
      <c r="I35" s="24">
        <f t="shared" si="35"/>
        <v>0.49778752182087366</v>
      </c>
      <c r="J35" s="24">
        <f t="shared" si="36"/>
        <v>0.14071427756211463</v>
      </c>
      <c r="K35" s="24">
        <f t="shared" si="16"/>
        <v>0.11611229294951671</v>
      </c>
      <c r="L35" s="41">
        <f t="shared" si="31"/>
        <v>2.4601984612597924E-2</v>
      </c>
      <c r="M35" s="25"/>
      <c r="N35" s="33">
        <f t="shared" si="0"/>
        <v>0.92495665971070584</v>
      </c>
      <c r="O35" s="33">
        <f t="shared" si="32"/>
        <v>7.55</v>
      </c>
      <c r="P35" s="33"/>
      <c r="Q35" s="39"/>
      <c r="R35" s="47" t="s">
        <v>34</v>
      </c>
      <c r="S35" s="21"/>
      <c r="U35" s="24">
        <f t="shared" si="10"/>
        <v>1411.5176571080947</v>
      </c>
      <c r="V35" s="24">
        <f t="shared" si="11"/>
        <v>1414.7002187405269</v>
      </c>
      <c r="W35" s="24">
        <f t="shared" ref="W35:W66" si="45">AVERAGEIFS(London,YearL,"&gt;"&amp;U35,YearL,"&lt;="&amp;U36)</f>
        <v>0.64083333333333337</v>
      </c>
      <c r="X35" s="24">
        <f t="shared" si="33"/>
        <v>0.72665644125930773</v>
      </c>
      <c r="Y35" s="24">
        <f t="shared" si="34"/>
        <v>-0.11810685635324647</v>
      </c>
      <c r="Z35" s="24">
        <f t="shared" si="38"/>
        <v>-0.14500709782984669</v>
      </c>
      <c r="AA35" s="41">
        <f t="shared" si="39"/>
        <v>2.6900241476600223E-2</v>
      </c>
      <c r="AB35" s="25"/>
      <c r="AC35" s="33">
        <f t="shared" si="43"/>
        <v>0.80338721974651739</v>
      </c>
      <c r="AD35" s="33">
        <f t="shared" si="26"/>
        <v>13.28</v>
      </c>
      <c r="AE35" s="33"/>
      <c r="AF35" s="33"/>
      <c r="AG35" s="21"/>
      <c r="AI35" s="24">
        <f t="shared" si="13"/>
        <v>1710.6784503242764</v>
      </c>
      <c r="AJ35" s="24">
        <f t="shared" si="14"/>
        <v>1720.226135221573</v>
      </c>
      <c r="AK35" s="24">
        <f t="shared" si="42"/>
        <v>2.9435947368421047</v>
      </c>
      <c r="AL35" s="24">
        <f t="shared" si="28"/>
        <v>2.8121616221814714</v>
      </c>
      <c r="AM35" s="41">
        <f t="shared" si="29"/>
        <v>4.6737397176580764E-2</v>
      </c>
      <c r="AN35" s="24">
        <f t="shared" si="40"/>
        <v>0.16872848289486758</v>
      </c>
      <c r="AO35" s="24">
        <f t="shared" si="41"/>
        <v>0.47369764938598669</v>
      </c>
      <c r="AP35" s="24">
        <f t="shared" si="37"/>
        <v>-0.12199108571828682</v>
      </c>
      <c r="AQ35" s="25"/>
      <c r="AR35" s="33">
        <f t="shared" si="44"/>
        <v>-0.9994503191501094</v>
      </c>
      <c r="AS35" s="33">
        <f t="shared" si="30"/>
        <v>-29.55</v>
      </c>
      <c r="AT35" s="33"/>
      <c r="AU35" s="33"/>
      <c r="AV35" s="21"/>
    </row>
    <row r="36" spans="1:48">
      <c r="A36" s="15">
        <f t="shared" si="2"/>
        <v>1298</v>
      </c>
      <c r="B36" s="1">
        <v>0.50819999999999999</v>
      </c>
      <c r="D36" s="14"/>
      <c r="E36" s="19"/>
      <c r="F36" s="24">
        <f t="shared" si="6"/>
        <v>1333.0144707909838</v>
      </c>
      <c r="G36" s="24">
        <f t="shared" si="7"/>
        <v>1334.0753246684612</v>
      </c>
      <c r="H36" s="24">
        <f t="shared" si="3"/>
        <v>0.55405000000000004</v>
      </c>
      <c r="I36" s="24">
        <f t="shared" si="35"/>
        <v>0.50252739893070453</v>
      </c>
      <c r="J36" s="24">
        <f t="shared" si="36"/>
        <v>0.10252694913536486</v>
      </c>
      <c r="K36" s="24">
        <f t="shared" si="16"/>
        <v>6.7868843264226361E-2</v>
      </c>
      <c r="L36" s="41">
        <f t="shared" si="31"/>
        <v>3.4658105871138503E-2</v>
      </c>
      <c r="M36" s="25"/>
      <c r="N36" s="33">
        <f t="shared" si="0"/>
        <v>0.4642519542919632</v>
      </c>
      <c r="O36" s="33">
        <f t="shared" si="32"/>
        <v>7.55</v>
      </c>
      <c r="P36" s="33"/>
      <c r="Q36" s="39"/>
      <c r="R36" s="49" t="s">
        <v>57</v>
      </c>
      <c r="S36" s="21"/>
      <c r="U36" s="24">
        <f t="shared" si="10"/>
        <v>1417.8827803729591</v>
      </c>
      <c r="V36" s="24">
        <f t="shared" si="11"/>
        <v>1421.0653420053914</v>
      </c>
      <c r="W36" s="24">
        <f t="shared" si="45"/>
        <v>0.60557142857142854</v>
      </c>
      <c r="X36" s="24">
        <f t="shared" si="33"/>
        <v>0.74751645151323898</v>
      </c>
      <c r="Y36" s="24">
        <f t="shared" si="34"/>
        <v>-0.18988882807122609</v>
      </c>
      <c r="Z36" s="24">
        <f t="shared" si="38"/>
        <v>-0.16120885413585906</v>
      </c>
      <c r="AA36" s="41">
        <f t="shared" si="39"/>
        <v>-2.8679973935367031E-2</v>
      </c>
      <c r="AB36" s="25"/>
      <c r="AC36" s="33">
        <f t="shared" si="43"/>
        <v>0.99818266267854461</v>
      </c>
      <c r="AD36" s="33">
        <f t="shared" si="26"/>
        <v>13.28</v>
      </c>
      <c r="AE36" s="33"/>
      <c r="AF36" s="33"/>
      <c r="AG36" s="21"/>
      <c r="AI36" s="24">
        <f t="shared" si="13"/>
        <v>1729.7738201188695</v>
      </c>
      <c r="AJ36" s="24">
        <f t="shared" si="14"/>
        <v>1739.3215050161662</v>
      </c>
      <c r="AK36" s="24">
        <f t="shared" si="42"/>
        <v>2.8509842105263163</v>
      </c>
      <c r="AL36" s="24">
        <f t="shared" si="28"/>
        <v>3.0578055435196823</v>
      </c>
      <c r="AM36" s="41">
        <f t="shared" si="29"/>
        <v>-6.7637176416164291E-2</v>
      </c>
      <c r="AN36" s="24">
        <f t="shared" si="40"/>
        <v>0.15495633213476567</v>
      </c>
      <c r="AO36" s="24">
        <f t="shared" si="41"/>
        <v>0.44978676196669598</v>
      </c>
      <c r="AP36" s="24">
        <f t="shared" si="37"/>
        <v>-0.22259350855092996</v>
      </c>
      <c r="AQ36" s="25"/>
      <c r="AR36" s="33">
        <f t="shared" si="44"/>
        <v>-0.78693310110391435</v>
      </c>
      <c r="AS36" s="33">
        <f t="shared" si="30"/>
        <v>-29.55</v>
      </c>
      <c r="AT36" s="33"/>
      <c r="AU36" s="33"/>
      <c r="AV36" s="21"/>
    </row>
    <row r="37" spans="1:48">
      <c r="A37" s="15">
        <f t="shared" si="2"/>
        <v>1299</v>
      </c>
      <c r="B37" s="1">
        <v>0.54270000000000007</v>
      </c>
      <c r="D37" s="14"/>
      <c r="E37" s="19"/>
      <c r="F37" s="24">
        <f t="shared" si="6"/>
        <v>1335.1361785459385</v>
      </c>
      <c r="G37" s="24">
        <f t="shared" si="7"/>
        <v>1336.197032423416</v>
      </c>
      <c r="H37" s="24">
        <f t="shared" si="3"/>
        <v>0.52085000000000004</v>
      </c>
      <c r="I37" s="24">
        <f t="shared" si="35"/>
        <v>0.5073124086202635</v>
      </c>
      <c r="J37" s="24">
        <f t="shared" si="36"/>
        <v>2.6684920671573353E-2</v>
      </c>
      <c r="K37" s="24">
        <f t="shared" si="16"/>
        <v>4.2083631985989745E-2</v>
      </c>
      <c r="L37" s="41">
        <f t="shared" si="31"/>
        <v>-1.5398711314416391E-2</v>
      </c>
      <c r="M37" s="25"/>
      <c r="N37" s="33">
        <f t="shared" si="0"/>
        <v>-0.2136814001257393</v>
      </c>
      <c r="O37" s="33">
        <f t="shared" si="32"/>
        <v>7.55</v>
      </c>
      <c r="R37" s="42"/>
      <c r="S37" s="21"/>
      <c r="U37" s="24">
        <f t="shared" si="10"/>
        <v>1424.2479036378236</v>
      </c>
      <c r="V37" s="24">
        <f t="shared" si="11"/>
        <v>1427.4304652702558</v>
      </c>
      <c r="W37" s="24">
        <f t="shared" si="45"/>
        <v>0.6408166666666667</v>
      </c>
      <c r="X37" s="24">
        <f t="shared" si="33"/>
        <v>0.76897528674564275</v>
      </c>
      <c r="Y37" s="24">
        <f t="shared" si="34"/>
        <v>-0.16666155894469936</v>
      </c>
      <c r="Z37" s="24">
        <f t="shared" si="38"/>
        <v>-0.17749321067368354</v>
      </c>
      <c r="AA37" s="41">
        <f t="shared" si="39"/>
        <v>1.0831651728984176E-2</v>
      </c>
      <c r="AB37" s="25"/>
      <c r="AC37" s="33">
        <f t="shared" si="43"/>
        <v>0.72591734417868825</v>
      </c>
      <c r="AD37" s="33">
        <f t="shared" si="26"/>
        <v>13.28</v>
      </c>
      <c r="AE37" s="33"/>
      <c r="AF37" s="33"/>
      <c r="AG37" s="21"/>
      <c r="AI37" s="24">
        <f t="shared" si="13"/>
        <v>1748.8691899134626</v>
      </c>
      <c r="AJ37" s="24">
        <f t="shared" si="14"/>
        <v>1758.4168748107593</v>
      </c>
      <c r="AK37" s="24">
        <f t="shared" si="42"/>
        <v>3.0966263157894733</v>
      </c>
      <c r="AL37" s="24">
        <f t="shared" si="28"/>
        <v>3.3249066014657096</v>
      </c>
      <c r="AM37" s="41">
        <f t="shared" si="29"/>
        <v>-6.8657653594120238E-2</v>
      </c>
      <c r="AN37" s="24">
        <f t="shared" si="40"/>
        <v>0.11671308296591094</v>
      </c>
      <c r="AO37" s="24">
        <f t="shared" si="41"/>
        <v>0.45878791020489129</v>
      </c>
      <c r="AP37" s="24">
        <f t="shared" si="37"/>
        <v>-0.18537073656003117</v>
      </c>
      <c r="AQ37" s="25"/>
      <c r="AR37" s="33">
        <f t="shared" si="44"/>
        <v>-0.20620113926397204</v>
      </c>
      <c r="AS37" s="33">
        <f t="shared" si="30"/>
        <v>-29.55</v>
      </c>
      <c r="AT37" s="33"/>
      <c r="AU37" s="33"/>
      <c r="AV37" s="21"/>
    </row>
    <row r="38" spans="1:48">
      <c r="A38" s="15">
        <f t="shared" si="2"/>
        <v>1300</v>
      </c>
      <c r="B38" s="1">
        <v>0.52260000000000006</v>
      </c>
      <c r="D38" s="14"/>
      <c r="E38" s="19"/>
      <c r="F38" s="24">
        <f t="shared" si="6"/>
        <v>1337.2578863008932</v>
      </c>
      <c r="G38" s="24">
        <f t="shared" si="7"/>
        <v>1338.3187401783707</v>
      </c>
      <c r="H38" s="24">
        <f t="shared" si="3"/>
        <v>0.48730000000000007</v>
      </c>
      <c r="I38" s="24">
        <f t="shared" si="35"/>
        <v>0.51214298063692731</v>
      </c>
      <c r="J38" s="24">
        <f t="shared" si="36"/>
        <v>-4.8507900286031913E-2</v>
      </c>
      <c r="K38" s="24">
        <f t="shared" si="16"/>
        <v>3.5638340639533445E-2</v>
      </c>
      <c r="L38" s="41">
        <f t="shared" si="31"/>
        <v>-8.4146240925565358E-2</v>
      </c>
      <c r="M38" s="25"/>
      <c r="N38" s="33">
        <f t="shared" si="0"/>
        <v>-0.79163085262036093</v>
      </c>
      <c r="O38" s="33">
        <f t="shared" si="32"/>
        <v>7.55</v>
      </c>
      <c r="R38" s="48" t="s">
        <v>58</v>
      </c>
      <c r="S38" s="21"/>
      <c r="U38" s="24">
        <f t="shared" si="10"/>
        <v>1430.613026902688</v>
      </c>
      <c r="V38" s="24">
        <f t="shared" si="11"/>
        <v>1433.7955885351203</v>
      </c>
      <c r="W38" s="24">
        <f t="shared" si="45"/>
        <v>0.64971666666666661</v>
      </c>
      <c r="X38" s="24">
        <f t="shared" si="33"/>
        <v>0.79105013732941365</v>
      </c>
      <c r="Y38" s="24">
        <f t="shared" si="34"/>
        <v>-0.17866562938714481</v>
      </c>
      <c r="Z38" s="24">
        <f t="shared" si="38"/>
        <v>-0.19391716949755247</v>
      </c>
      <c r="AA38" s="41">
        <f t="shared" si="39"/>
        <v>1.5251540110407663E-2</v>
      </c>
      <c r="AB38" s="25"/>
      <c r="AC38" s="33">
        <f t="shared" si="43"/>
        <v>0.1139872326649906</v>
      </c>
      <c r="AD38" s="33">
        <f t="shared" si="26"/>
        <v>13.28</v>
      </c>
      <c r="AE38" s="33"/>
      <c r="AF38" s="33"/>
      <c r="AG38" s="21"/>
      <c r="AI38" s="24">
        <f t="shared" si="13"/>
        <v>1767.9645597080557</v>
      </c>
      <c r="AJ38" s="24">
        <f t="shared" si="14"/>
        <v>1777.5122446053524</v>
      </c>
      <c r="AK38" s="24">
        <f t="shared" si="42"/>
        <v>3.63408</v>
      </c>
      <c r="AL38" s="24">
        <f t="shared" si="28"/>
        <v>3.6153390891382253</v>
      </c>
      <c r="AM38" s="41">
        <f t="shared" si="29"/>
        <v>5.183721471128111E-3</v>
      </c>
      <c r="AN38" s="24">
        <f t="shared" si="40"/>
        <v>8.7343139744648537E-2</v>
      </c>
      <c r="AO38" s="24">
        <f t="shared" si="41"/>
        <v>0.48281250410996157</v>
      </c>
      <c r="AP38" s="24">
        <f t="shared" si="37"/>
        <v>-8.2159418273520426E-2</v>
      </c>
      <c r="AQ38" s="25"/>
      <c r="AR38" s="33">
        <f t="shared" si="44"/>
        <v>0.47101462730797822</v>
      </c>
      <c r="AS38" s="33">
        <f t="shared" si="30"/>
        <v>-29.55</v>
      </c>
      <c r="AT38" s="33"/>
      <c r="AU38" s="33"/>
      <c r="AV38" s="21"/>
    </row>
    <row r="39" spans="1:48">
      <c r="A39" s="15">
        <f t="shared" si="2"/>
        <v>1301</v>
      </c>
      <c r="B39" s="1">
        <v>0.51170000000000004</v>
      </c>
      <c r="D39" s="14"/>
      <c r="E39" s="19"/>
      <c r="F39" s="24">
        <f t="shared" si="6"/>
        <v>1339.379594055848</v>
      </c>
      <c r="G39" s="24">
        <f t="shared" si="7"/>
        <v>1340.4404479333255</v>
      </c>
      <c r="H39" s="24">
        <f t="shared" si="3"/>
        <v>0.45730000000000004</v>
      </c>
      <c r="I39" s="24">
        <f t="shared" si="35"/>
        <v>0.51701954882007883</v>
      </c>
      <c r="J39" s="24">
        <f t="shared" si="36"/>
        <v>-0.11550733227857313</v>
      </c>
      <c r="K39" s="24">
        <f t="shared" si="16"/>
        <v>-1.8544630160446632E-3</v>
      </c>
      <c r="L39" s="41">
        <f t="shared" si="31"/>
        <v>-0.11365286926252846</v>
      </c>
      <c r="M39" s="25"/>
      <c r="N39" s="33">
        <f t="shared" si="0"/>
        <v>-0.99916743117703488</v>
      </c>
      <c r="O39" s="33">
        <f t="shared" si="32"/>
        <v>7.55</v>
      </c>
      <c r="R39" s="48" t="s">
        <v>36</v>
      </c>
      <c r="S39" s="21"/>
      <c r="U39" s="24">
        <f t="shared" si="10"/>
        <v>1436.9781501675525</v>
      </c>
      <c r="V39" s="24">
        <f t="shared" si="11"/>
        <v>1440.1607117999847</v>
      </c>
      <c r="W39" s="24">
        <f t="shared" si="45"/>
        <v>0.68907142857142867</v>
      </c>
      <c r="X39" s="24">
        <f t="shared" si="33"/>
        <v>0.81375868711873112</v>
      </c>
      <c r="Y39" s="24">
        <f t="shared" si="34"/>
        <v>-0.15322387400714776</v>
      </c>
      <c r="Z39" s="24">
        <f t="shared" si="38"/>
        <v>-0.21636718433465946</v>
      </c>
      <c r="AA39" s="41">
        <f t="shared" si="39"/>
        <v>6.3143310327511692E-2</v>
      </c>
      <c r="AB39" s="25"/>
      <c r="AC39" s="33">
        <f t="shared" si="43"/>
        <v>-0.55127877183963103</v>
      </c>
      <c r="AD39" s="33">
        <f t="shared" si="26"/>
        <v>13.28</v>
      </c>
      <c r="AE39" s="33"/>
      <c r="AF39" s="33"/>
      <c r="AG39" s="21"/>
      <c r="AI39" s="24">
        <f t="shared" si="13"/>
        <v>1787.0599295026489</v>
      </c>
      <c r="AJ39" s="24">
        <f t="shared" si="14"/>
        <v>1796.6076143999455</v>
      </c>
      <c r="AK39" s="24">
        <f t="shared" si="42"/>
        <v>4.7898473684210527</v>
      </c>
      <c r="AL39" s="24">
        <f t="shared" si="28"/>
        <v>3.9311410202286288</v>
      </c>
      <c r="AM39" s="41">
        <f t="shared" si="29"/>
        <v>0.21843692296301365</v>
      </c>
      <c r="AN39" s="24">
        <f t="shared" si="40"/>
        <v>5.8634466126274418E-2</v>
      </c>
      <c r="AO39" s="24">
        <f t="shared" si="41"/>
        <v>0.53441403085970973</v>
      </c>
      <c r="AP39" s="24">
        <f t="shared" si="37"/>
        <v>0.15980245683673922</v>
      </c>
      <c r="AQ39" s="25"/>
      <c r="AR39" s="33">
        <f t="shared" si="44"/>
        <v>0.92783741501803985</v>
      </c>
      <c r="AS39" s="33">
        <f t="shared" si="30"/>
        <v>-29.55</v>
      </c>
      <c r="AT39" s="33"/>
      <c r="AU39" s="33"/>
      <c r="AV39" s="21"/>
    </row>
    <row r="40" spans="1:48">
      <c r="A40" s="15">
        <f t="shared" si="2"/>
        <v>1302</v>
      </c>
      <c r="B40" s="1">
        <v>0.52429999999999999</v>
      </c>
      <c r="D40" s="14"/>
      <c r="E40" s="19"/>
      <c r="F40" s="24">
        <f t="shared" si="6"/>
        <v>1341.5013018108027</v>
      </c>
      <c r="G40" s="24">
        <f t="shared" si="7"/>
        <v>1342.5621556882802</v>
      </c>
      <c r="H40" s="24">
        <f t="shared" si="3"/>
        <v>0.48370000000000002</v>
      </c>
      <c r="I40" s="24">
        <f t="shared" si="35"/>
        <v>0.52194255114007104</v>
      </c>
      <c r="J40" s="24">
        <f t="shared" si="36"/>
        <v>-7.3269655935386813E-2</v>
      </c>
      <c r="K40" s="24">
        <f t="shared" si="16"/>
        <v>1.2508516507437499E-2</v>
      </c>
      <c r="L40" s="41">
        <f t="shared" si="31"/>
        <v>-8.5778172442824319E-2</v>
      </c>
      <c r="M40" s="25"/>
      <c r="N40" s="33">
        <f t="shared" si="0"/>
        <v>-0.73918246417690403</v>
      </c>
      <c r="O40" s="33">
        <f t="shared" si="32"/>
        <v>7.55</v>
      </c>
      <c r="P40" s="33"/>
      <c r="Q40" s="39"/>
      <c r="R40" s="33"/>
      <c r="S40" s="21"/>
      <c r="U40" s="24">
        <f t="shared" si="10"/>
        <v>1443.3432734324169</v>
      </c>
      <c r="V40" s="24">
        <f t="shared" si="11"/>
        <v>1446.5258350648492</v>
      </c>
      <c r="W40" s="24">
        <f t="shared" si="45"/>
        <v>0.62836666666666674</v>
      </c>
      <c r="X40" s="24">
        <f t="shared" si="33"/>
        <v>0.83711912761534846</v>
      </c>
      <c r="Y40" s="24">
        <f t="shared" si="34"/>
        <v>-0.24937007656645294</v>
      </c>
      <c r="Z40" s="24">
        <f t="shared" si="38"/>
        <v>-0.24113162002600003</v>
      </c>
      <c r="AA40" s="41">
        <f t="shared" si="39"/>
        <v>-8.2384565404529098E-3</v>
      </c>
      <c r="AB40" s="25"/>
      <c r="AC40" s="33">
        <f t="shared" si="43"/>
        <v>-0.95859531221940386</v>
      </c>
      <c r="AD40" s="33">
        <f t="shared" si="26"/>
        <v>13.28</v>
      </c>
      <c r="AE40" s="33"/>
      <c r="AF40" s="33"/>
      <c r="AG40" s="21"/>
      <c r="AI40" s="24">
        <f t="shared" si="13"/>
        <v>1806.155299297242</v>
      </c>
      <c r="AJ40" s="24">
        <f t="shared" si="14"/>
        <v>1815.7029841945387</v>
      </c>
      <c r="AK40" s="24">
        <f t="shared" si="42"/>
        <v>5.9789631578947366</v>
      </c>
      <c r="AL40" s="24">
        <f t="shared" si="28"/>
        <v>4.2745284300864475</v>
      </c>
      <c r="AM40" s="41">
        <f t="shared" si="29"/>
        <v>0.39874216669412088</v>
      </c>
      <c r="AN40" s="24">
        <f t="shared" si="40"/>
        <v>2.5896992624747761E-2</v>
      </c>
      <c r="AO40" s="24">
        <f t="shared" si="41"/>
        <v>0.57526940183261321</v>
      </c>
      <c r="AP40" s="24">
        <f t="shared" si="37"/>
        <v>0.37284517406937312</v>
      </c>
      <c r="AR40" s="33">
        <f t="shared" si="44"/>
        <v>0.95051476447691841</v>
      </c>
      <c r="AS40" s="33">
        <f t="shared" si="30"/>
        <v>-29.55</v>
      </c>
    </row>
    <row r="41" spans="1:48">
      <c r="A41" s="15">
        <f t="shared" si="2"/>
        <v>1303</v>
      </c>
      <c r="B41" s="1">
        <v>0.49720000000000003</v>
      </c>
      <c r="D41" s="14"/>
      <c r="E41" s="19"/>
      <c r="F41" s="24">
        <f t="shared" si="6"/>
        <v>1343.6230095657575</v>
      </c>
      <c r="G41" s="24">
        <f t="shared" si="7"/>
        <v>1344.6838634432349</v>
      </c>
      <c r="H41" s="24">
        <f t="shared" si="3"/>
        <v>0.47620000000000001</v>
      </c>
      <c r="I41" s="24">
        <f t="shared" si="35"/>
        <v>0.5269124297375618</v>
      </c>
      <c r="J41" s="24">
        <f t="shared" si="36"/>
        <v>-9.6244512134246007E-2</v>
      </c>
      <c r="K41" s="24">
        <f t="shared" si="16"/>
        <v>6.4218180993363344E-3</v>
      </c>
      <c r="L41" s="41">
        <f t="shared" si="31"/>
        <v>-0.10266633023358235</v>
      </c>
      <c r="M41" s="25"/>
      <c r="N41" s="33">
        <f t="shared" si="0"/>
        <v>-0.13332580709040015</v>
      </c>
      <c r="O41" s="33">
        <f t="shared" si="32"/>
        <v>7.55</v>
      </c>
      <c r="P41" s="33"/>
      <c r="Q41" s="39"/>
      <c r="R41" s="33"/>
      <c r="S41" s="21"/>
      <c r="U41" s="24">
        <f t="shared" si="10"/>
        <v>1449.7083966972814</v>
      </c>
      <c r="V41" s="24">
        <f t="shared" si="11"/>
        <v>1452.8909583297136</v>
      </c>
      <c r="W41" s="24">
        <f t="shared" si="45"/>
        <v>0.62394285714285724</v>
      </c>
      <c r="X41" s="24">
        <f t="shared" si="33"/>
        <v>0.86115017254155268</v>
      </c>
      <c r="Y41" s="24">
        <f t="shared" si="34"/>
        <v>-0.27545406476388945</v>
      </c>
      <c r="Z41" s="24">
        <f t="shared" si="38"/>
        <v>-0.25484230053281115</v>
      </c>
      <c r="AA41" s="41">
        <f t="shared" si="39"/>
        <v>-2.06117642310783E-2</v>
      </c>
      <c r="AB41" s="25"/>
      <c r="AC41" s="33">
        <f t="shared" si="43"/>
        <v>-0.9173744524115075</v>
      </c>
      <c r="AD41" s="33">
        <f t="shared" si="26"/>
        <v>13.28</v>
      </c>
      <c r="AE41" s="33"/>
      <c r="AF41" s="33"/>
      <c r="AG41" s="21"/>
      <c r="AI41" s="24">
        <f t="shared" si="13"/>
        <v>1825.2506690918351</v>
      </c>
      <c r="AJ41" s="24">
        <f t="shared" si="14"/>
        <v>1834.7983539891318</v>
      </c>
      <c r="AK41" s="24">
        <f t="shared" si="42"/>
        <v>4.8516789473684216</v>
      </c>
      <c r="AL41" s="24">
        <f t="shared" si="28"/>
        <v>4.647910926012683</v>
      </c>
      <c r="AM41" s="41">
        <f t="shared" si="29"/>
        <v>4.3840775909736562E-2</v>
      </c>
      <c r="AN41" s="24">
        <f t="shared" si="40"/>
        <v>3.3001226508658529E-3</v>
      </c>
      <c r="AO41" s="24">
        <f t="shared" si="41"/>
        <v>0.50974525155237937</v>
      </c>
      <c r="AP41" s="24">
        <f t="shared" si="37"/>
        <v>4.0540653258870712E-2</v>
      </c>
      <c r="AR41" s="33">
        <f t="shared" si="44"/>
        <v>0.52843569184213934</v>
      </c>
      <c r="AS41" s="33">
        <f t="shared" si="30"/>
        <v>-29.55</v>
      </c>
    </row>
    <row r="42" spans="1:48">
      <c r="A42" s="15">
        <f t="shared" si="2"/>
        <v>1304</v>
      </c>
      <c r="B42" s="1">
        <v>0.54430000000000001</v>
      </c>
      <c r="D42" s="14"/>
      <c r="E42" s="19"/>
      <c r="F42" s="24">
        <f t="shared" si="6"/>
        <v>1345.7447173207122</v>
      </c>
      <c r="G42" s="24">
        <f t="shared" si="7"/>
        <v>1346.8055711981897</v>
      </c>
      <c r="H42" s="24">
        <f t="shared" si="3"/>
        <v>0.57040000000000002</v>
      </c>
      <c r="I42" s="24">
        <f t="shared" si="35"/>
        <v>0.53192963096322277</v>
      </c>
      <c r="J42" s="24">
        <f t="shared" si="36"/>
        <v>7.2322290012524437E-2</v>
      </c>
      <c r="K42" s="24">
        <f t="shared" si="16"/>
        <v>1.6874944013297193E-2</v>
      </c>
      <c r="L42" s="41">
        <f t="shared" si="31"/>
        <v>5.5447345999227245E-2</v>
      </c>
      <c r="M42" s="25"/>
      <c r="N42" s="33">
        <f t="shared" si="0"/>
        <v>0.53491547688496965</v>
      </c>
      <c r="O42" s="33">
        <f t="shared" si="32"/>
        <v>7.55</v>
      </c>
      <c r="P42" s="33"/>
      <c r="Q42" s="39"/>
      <c r="R42" s="33"/>
      <c r="S42" s="21"/>
      <c r="U42" s="24">
        <f t="shared" si="10"/>
        <v>1456.0735199621458</v>
      </c>
      <c r="V42" s="24">
        <f t="shared" si="11"/>
        <v>1459.2560815945781</v>
      </c>
      <c r="W42" s="24">
        <f t="shared" si="45"/>
        <v>0.63231666666666675</v>
      </c>
      <c r="X42" s="24">
        <f t="shared" si="33"/>
        <v>0.8858710728314616</v>
      </c>
      <c r="Y42" s="24">
        <f t="shared" si="34"/>
        <v>-0.28622043764717664</v>
      </c>
      <c r="Z42" s="24">
        <f t="shared" si="38"/>
        <v>-0.27347957896028402</v>
      </c>
      <c r="AA42" s="41">
        <f t="shared" si="39"/>
        <v>-1.274085868689262E-2</v>
      </c>
      <c r="AB42" s="25"/>
      <c r="AC42" s="33">
        <f t="shared" si="43"/>
        <v>-0.44690389083889642</v>
      </c>
      <c r="AD42" s="33">
        <f t="shared" si="26"/>
        <v>13.28</v>
      </c>
      <c r="AE42" s="33"/>
      <c r="AF42" s="33"/>
      <c r="AG42" s="21"/>
      <c r="AI42" s="24">
        <f t="shared" si="13"/>
        <v>1844.3460388864282</v>
      </c>
      <c r="AJ42" s="24">
        <f t="shared" si="14"/>
        <v>1853.8937237837249</v>
      </c>
      <c r="AK42" s="24">
        <f t="shared" si="42"/>
        <v>5.0461947368421045</v>
      </c>
      <c r="AL42" s="24">
        <f t="shared" si="28"/>
        <v>5.0539085958801735</v>
      </c>
      <c r="AM42" s="41">
        <f t="shared" si="29"/>
        <v>-1.5263155024919373E-3</v>
      </c>
      <c r="AN42" s="24">
        <f t="shared" ref="AN42:AN45" si="46">AVERAGE(AM38:AM46)</f>
        <v>1.2294844681489114E-2</v>
      </c>
      <c r="AO42" s="24">
        <f t="shared" si="41"/>
        <v>0.49801835072954775</v>
      </c>
      <c r="AP42" s="24">
        <f t="shared" ref="AP42:AP45" si="47">AM42-AN42</f>
        <v>-1.3821160183981052E-2</v>
      </c>
      <c r="AR42" s="33">
        <f t="shared" si="44"/>
        <v>-0.14090431391410796</v>
      </c>
      <c r="AS42" s="33">
        <f t="shared" si="30"/>
        <v>-29.55</v>
      </c>
    </row>
    <row r="43" spans="1:48">
      <c r="A43" s="15">
        <f t="shared" si="2"/>
        <v>1305</v>
      </c>
      <c r="B43" s="1">
        <v>0.54310000000000003</v>
      </c>
      <c r="D43" s="14"/>
      <c r="E43" s="19"/>
      <c r="F43" s="24">
        <f t="shared" si="6"/>
        <v>1347.8664250756669</v>
      </c>
      <c r="G43" s="24">
        <f t="shared" si="7"/>
        <v>1348.9272789531444</v>
      </c>
      <c r="H43" s="24">
        <f t="shared" si="3"/>
        <v>0.52334999999999998</v>
      </c>
      <c r="I43" s="24">
        <f t="shared" si="35"/>
        <v>0.53699460541782673</v>
      </c>
      <c r="J43" s="24">
        <f t="shared" si="36"/>
        <v>-2.5409203891741394E-2</v>
      </c>
      <c r="K43" s="24">
        <f t="shared" si="16"/>
        <v>3.2227233278716412E-2</v>
      </c>
      <c r="L43" s="41">
        <f t="shared" si="31"/>
        <v>-5.7636437170457806E-2</v>
      </c>
      <c r="M43" s="25"/>
      <c r="N43" s="33">
        <f t="shared" si="0"/>
        <v>0.95286386430257708</v>
      </c>
      <c r="O43" s="33">
        <f t="shared" si="32"/>
        <v>7.55</v>
      </c>
      <c r="P43" s="33"/>
      <c r="Q43" s="39"/>
      <c r="R43" s="33"/>
      <c r="S43" s="21"/>
      <c r="U43" s="24">
        <f t="shared" si="10"/>
        <v>1462.4386432270103</v>
      </c>
      <c r="V43" s="24">
        <f t="shared" si="11"/>
        <v>1465.6212048594425</v>
      </c>
      <c r="W43" s="24">
        <f t="shared" si="45"/>
        <v>0.61083333333333334</v>
      </c>
      <c r="X43" s="24">
        <f t="shared" si="33"/>
        <v>0.911301632052681</v>
      </c>
      <c r="Y43" s="24">
        <f t="shared" si="34"/>
        <v>-0.32971333327095154</v>
      </c>
      <c r="Z43" s="24">
        <f t="shared" si="38"/>
        <v>-0.29826599822956829</v>
      </c>
      <c r="AA43" s="41">
        <f t="shared" si="39"/>
        <v>-3.1447335041383251E-2</v>
      </c>
      <c r="AB43" s="25"/>
      <c r="AC43" s="33">
        <f t="shared" si="43"/>
        <v>0.23267796804074001</v>
      </c>
      <c r="AD43" s="33">
        <f t="shared" si="26"/>
        <v>13.28</v>
      </c>
      <c r="AE43" s="33"/>
      <c r="AF43" s="33"/>
      <c r="AG43" s="21"/>
      <c r="AI43" s="24">
        <f t="shared" si="13"/>
        <v>1863.4414086810214</v>
      </c>
      <c r="AJ43" s="24">
        <f t="shared" si="14"/>
        <v>1872.989093578318</v>
      </c>
      <c r="AK43" s="24">
        <f t="shared" si="42"/>
        <v>5.2348368421052625</v>
      </c>
      <c r="AL43" s="24">
        <f t="shared" si="28"/>
        <v>5.4953703937315632</v>
      </c>
      <c r="AM43" s="41">
        <f t="shared" si="29"/>
        <v>-4.7409643565333726E-2</v>
      </c>
      <c r="AN43" s="24">
        <f t="shared" si="46"/>
        <v>1.3310719425826401E-2</v>
      </c>
      <c r="AO43" s="24">
        <f t="shared" si="41"/>
        <v>0.48764043726514489</v>
      </c>
      <c r="AP43" s="24">
        <f t="shared" si="47"/>
        <v>-6.0720362991160126E-2</v>
      </c>
      <c r="AR43" s="33">
        <f t="shared" si="44"/>
        <v>-0.74431362521292976</v>
      </c>
      <c r="AS43" s="33">
        <f t="shared" si="30"/>
        <v>-29.55</v>
      </c>
    </row>
    <row r="44" spans="1:48">
      <c r="A44" s="15">
        <f t="shared" si="2"/>
        <v>1306</v>
      </c>
      <c r="B44" s="1">
        <v>0.50690000000000002</v>
      </c>
      <c r="D44" s="14"/>
      <c r="E44" s="19"/>
      <c r="F44" s="24">
        <f t="shared" si="6"/>
        <v>1349.9881328306217</v>
      </c>
      <c r="G44" s="24">
        <f t="shared" si="7"/>
        <v>1351.0489867080992</v>
      </c>
      <c r="H44" s="24">
        <f t="shared" si="3"/>
        <v>0.68846666666666667</v>
      </c>
      <c r="I44" s="24">
        <f t="shared" si="35"/>
        <v>0.54210780799271718</v>
      </c>
      <c r="J44" s="24">
        <f t="shared" si="36"/>
        <v>0.2699810932734541</v>
      </c>
      <c r="K44" s="24">
        <f t="shared" si="16"/>
        <v>6.1558343494621401E-2</v>
      </c>
      <c r="L44" s="41">
        <f t="shared" si="31"/>
        <v>0.20842274977883268</v>
      </c>
      <c r="M44" s="25"/>
      <c r="N44" s="33">
        <f t="shared" si="0"/>
        <v>0.92495665971077889</v>
      </c>
      <c r="O44" s="33">
        <f t="shared" si="32"/>
        <v>7.55</v>
      </c>
      <c r="P44" s="33"/>
      <c r="Q44" s="39"/>
      <c r="R44" s="33"/>
      <c r="S44" s="21"/>
      <c r="U44" s="24">
        <f t="shared" si="10"/>
        <v>1468.8037664918747</v>
      </c>
      <c r="V44" s="24">
        <f t="shared" si="11"/>
        <v>1471.986328124307</v>
      </c>
      <c r="W44" s="24">
        <f t="shared" si="45"/>
        <v>0.61780000000000002</v>
      </c>
      <c r="X44" s="24">
        <f t="shared" si="33"/>
        <v>0.93746222227066489</v>
      </c>
      <c r="Y44" s="24">
        <f t="shared" si="34"/>
        <v>-0.34098677757531193</v>
      </c>
      <c r="Z44" s="24">
        <f t="shared" si="38"/>
        <v>-0.32704379722296956</v>
      </c>
      <c r="AA44" s="41">
        <f t="shared" si="39"/>
        <v>-1.3942980352342371E-2</v>
      </c>
      <c r="AB44" s="25"/>
      <c r="AC44" s="33">
        <f t="shared" si="43"/>
        <v>0.80338721974654692</v>
      </c>
      <c r="AD44" s="33">
        <f t="shared" si="26"/>
        <v>13.28</v>
      </c>
      <c r="AE44" s="33"/>
      <c r="AF44" s="33"/>
      <c r="AG44" s="21"/>
      <c r="AI44" s="24">
        <f t="shared" si="13"/>
        <v>1882.5367784756145</v>
      </c>
      <c r="AJ44" s="24">
        <f t="shared" si="14"/>
        <v>1892.0844633729112</v>
      </c>
      <c r="AK44" s="24">
        <f t="shared" si="42"/>
        <v>4.4940947368421051</v>
      </c>
      <c r="AL44" s="24">
        <f t="shared" si="28"/>
        <v>5.9753941313697148</v>
      </c>
      <c r="AM44" s="41">
        <f t="shared" si="29"/>
        <v>-0.24789986433715916</v>
      </c>
      <c r="AN44" s="24">
        <f t="shared" si="46"/>
        <v>-2.0876981163704806E-2</v>
      </c>
      <c r="AO44" s="24">
        <f t="shared" si="41"/>
        <v>0.44870313035551868</v>
      </c>
      <c r="AP44" s="24">
        <f t="shared" si="47"/>
        <v>-0.22702288317345434</v>
      </c>
      <c r="AR44" s="33">
        <f t="shared" si="44"/>
        <v>-0.9994503191501084</v>
      </c>
      <c r="AS44" s="33">
        <f t="shared" si="30"/>
        <v>-29.55</v>
      </c>
    </row>
    <row r="45" spans="1:48">
      <c r="A45" s="15">
        <f t="shared" si="2"/>
        <v>1307</v>
      </c>
      <c r="B45" s="1">
        <v>0.53720000000000001</v>
      </c>
      <c r="D45" s="14"/>
      <c r="E45" s="19"/>
      <c r="F45" s="24">
        <f t="shared" si="6"/>
        <v>1352.1098405855764</v>
      </c>
      <c r="G45" s="24">
        <f t="shared" si="7"/>
        <v>1353.1706944630539</v>
      </c>
      <c r="H45" s="24">
        <f t="shared" si="3"/>
        <v>0.57340000000000002</v>
      </c>
      <c r="I45" s="24">
        <f t="shared" si="35"/>
        <v>0.5472696979106606</v>
      </c>
      <c r="J45" s="24">
        <f t="shared" si="36"/>
        <v>4.7746663462454375E-2</v>
      </c>
      <c r="K45" s="24">
        <f t="shared" si="16"/>
        <v>9.2694518229771095E-2</v>
      </c>
      <c r="L45" s="41">
        <f t="shared" si="31"/>
        <v>-4.4947854767316719E-2</v>
      </c>
      <c r="M45" s="25"/>
      <c r="N45" s="33">
        <f t="shared" si="0"/>
        <v>0.46425195429210814</v>
      </c>
      <c r="O45" s="33">
        <f t="shared" si="32"/>
        <v>7.55</v>
      </c>
      <c r="P45" s="33"/>
      <c r="Q45" s="39"/>
      <c r="R45" s="33"/>
      <c r="S45" s="21"/>
      <c r="U45" s="24">
        <f t="shared" si="10"/>
        <v>1475.1688897567392</v>
      </c>
      <c r="V45" s="24">
        <f t="shared" si="11"/>
        <v>1478.3514513891714</v>
      </c>
      <c r="W45" s="24">
        <f t="shared" si="45"/>
        <v>0.66225000000000012</v>
      </c>
      <c r="X45" s="24">
        <f t="shared" si="33"/>
        <v>0.96437380036849218</v>
      </c>
      <c r="Y45" s="24">
        <f t="shared" si="34"/>
        <v>-0.31328495263252587</v>
      </c>
      <c r="Z45" s="24">
        <f t="shared" si="38"/>
        <v>-0.34280981824550066</v>
      </c>
      <c r="AA45" s="41">
        <f t="shared" si="39"/>
        <v>2.9524865612974793E-2</v>
      </c>
      <c r="AB45" s="25"/>
      <c r="AC45" s="33">
        <f t="shared" si="43"/>
        <v>0.99818266267854205</v>
      </c>
      <c r="AD45" s="33">
        <f t="shared" si="26"/>
        <v>13.28</v>
      </c>
      <c r="AE45" s="33"/>
      <c r="AF45" s="33"/>
      <c r="AG45" s="21"/>
      <c r="AI45" s="24">
        <f t="shared" si="13"/>
        <v>1901.6321482702076</v>
      </c>
      <c r="AJ45" s="46">
        <f t="shared" si="14"/>
        <v>1911.1798331675043</v>
      </c>
      <c r="AK45" s="24">
        <f t="shared" si="42"/>
        <v>4.736508333333334</v>
      </c>
      <c r="AL45" s="24">
        <f t="shared" si="28"/>
        <v>6.4973482162250322</v>
      </c>
      <c r="AM45" s="41">
        <f t="shared" si="29"/>
        <v>-0.27100900618110146</v>
      </c>
      <c r="AN45" s="24">
        <f t="shared" si="46"/>
        <v>-0.10480081073526995</v>
      </c>
      <c r="AO45" s="24">
        <f t="shared" si="41"/>
        <v>0.46335002748133169</v>
      </c>
      <c r="AP45" s="24">
        <f t="shared" si="47"/>
        <v>-0.16620819544583151</v>
      </c>
      <c r="AR45" s="33">
        <f t="shared" si="44"/>
        <v>-0.78693310110393344</v>
      </c>
      <c r="AS45" s="33">
        <f t="shared" si="30"/>
        <v>-29.55</v>
      </c>
    </row>
    <row r="46" spans="1:48">
      <c r="A46" s="15">
        <f t="shared" si="2"/>
        <v>1308</v>
      </c>
      <c r="B46" s="1">
        <v>0.61940000000000006</v>
      </c>
      <c r="D46" s="14"/>
      <c r="E46" s="19"/>
      <c r="F46" s="24">
        <f t="shared" si="6"/>
        <v>1354.2315483405312</v>
      </c>
      <c r="G46" s="24">
        <f t="shared" si="7"/>
        <v>1355.2924022180086</v>
      </c>
      <c r="H46" s="24">
        <f t="shared" si="3"/>
        <v>0.61919999999999997</v>
      </c>
      <c r="I46" s="24">
        <f t="shared" si="35"/>
        <v>0.55248073876709303</v>
      </c>
      <c r="J46" s="24">
        <f t="shared" si="36"/>
        <v>0.12076305389722108</v>
      </c>
      <c r="K46" s="24">
        <f t="shared" si="16"/>
        <v>0.12577690383371096</v>
      </c>
      <c r="L46" s="41">
        <f t="shared" si="31"/>
        <v>-5.0138499364898725E-3</v>
      </c>
      <c r="M46" s="25"/>
      <c r="N46" s="33">
        <f t="shared" si="0"/>
        <v>-0.21368140012557943</v>
      </c>
      <c r="O46" s="33">
        <f t="shared" si="32"/>
        <v>7.55</v>
      </c>
      <c r="P46" s="33"/>
      <c r="Q46" s="39"/>
      <c r="R46" s="33"/>
      <c r="S46" s="21"/>
      <c r="U46" s="24">
        <f t="shared" si="10"/>
        <v>1481.5340130216036</v>
      </c>
      <c r="V46" s="24">
        <f t="shared" si="11"/>
        <v>1484.7165746540359</v>
      </c>
      <c r="W46" s="24">
        <f t="shared" si="45"/>
        <v>0.66031666666666677</v>
      </c>
      <c r="X46" s="24">
        <f t="shared" si="33"/>
        <v>0.99205792483513366</v>
      </c>
      <c r="Y46" s="24">
        <f t="shared" si="34"/>
        <v>-0.3343970647919553</v>
      </c>
      <c r="Z46" s="24">
        <f t="shared" si="38"/>
        <v>-0.36030138059444006</v>
      </c>
      <c r="AA46" s="41">
        <f t="shared" si="39"/>
        <v>2.5904315802484756E-2</v>
      </c>
      <c r="AB46" s="25"/>
      <c r="AC46" s="33">
        <f t="shared" si="43"/>
        <v>0.72591734417865428</v>
      </c>
      <c r="AD46" s="33">
        <f t="shared" si="26"/>
        <v>13.28</v>
      </c>
      <c r="AE46" s="33"/>
      <c r="AF46" s="33"/>
      <c r="AG46" s="21"/>
      <c r="AI46" s="24">
        <f t="shared" si="13"/>
        <v>1920.7275180648007</v>
      </c>
      <c r="AJ46" s="24">
        <f t="shared" si="14"/>
        <v>1930.2752029620974</v>
      </c>
      <c r="AK46" s="24"/>
      <c r="AL46" s="24"/>
      <c r="AM46" s="24"/>
      <c r="AR46" s="33">
        <f t="shared" si="44"/>
        <v>-0.20620113926400183</v>
      </c>
      <c r="AS46" s="33">
        <f t="shared" si="30"/>
        <v>-29.55</v>
      </c>
    </row>
    <row r="47" spans="1:48">
      <c r="A47" s="15">
        <f t="shared" si="2"/>
        <v>1309</v>
      </c>
      <c r="B47" s="1">
        <v>0.69380000000000008</v>
      </c>
      <c r="D47" s="14"/>
      <c r="E47" s="19"/>
      <c r="F47" s="24">
        <f t="shared" si="6"/>
        <v>1356.3532560954859</v>
      </c>
      <c r="G47" s="24">
        <f t="shared" si="7"/>
        <v>1357.4141099729634</v>
      </c>
      <c r="H47" s="24">
        <f t="shared" si="3"/>
        <v>0.60775000000000001</v>
      </c>
      <c r="I47" s="24">
        <f t="shared" si="35"/>
        <v>0.55774139857175331</v>
      </c>
      <c r="J47" s="24">
        <f t="shared" si="36"/>
        <v>8.9662703102741048E-2</v>
      </c>
      <c r="K47" s="24">
        <f t="shared" si="16"/>
        <v>0.12878148255928579</v>
      </c>
      <c r="L47" s="41">
        <f t="shared" si="31"/>
        <v>-3.9118779456544739E-2</v>
      </c>
      <c r="M47" s="25"/>
      <c r="N47" s="33">
        <f t="shared" si="0"/>
        <v>-0.79163085262027832</v>
      </c>
      <c r="O47" s="33">
        <f t="shared" si="32"/>
        <v>7.55</v>
      </c>
      <c r="P47" s="33"/>
      <c r="Q47" s="39"/>
      <c r="R47" s="33"/>
      <c r="S47" s="21"/>
      <c r="U47" s="24">
        <f t="shared" si="10"/>
        <v>1487.8991362864681</v>
      </c>
      <c r="V47" s="24">
        <f t="shared" si="11"/>
        <v>1491.0816979189003</v>
      </c>
      <c r="W47" s="24">
        <f t="shared" si="45"/>
        <v>0.61054285714285705</v>
      </c>
      <c r="X47" s="24">
        <f t="shared" si="33"/>
        <v>1.0205367730356547</v>
      </c>
      <c r="Y47" s="24">
        <f t="shared" si="34"/>
        <v>-0.40174340281070264</v>
      </c>
      <c r="Z47" s="24">
        <f t="shared" si="38"/>
        <v>-0.37316094525005811</v>
      </c>
      <c r="AA47" s="41">
        <f t="shared" si="39"/>
        <v>-2.8582457560644536E-2</v>
      </c>
      <c r="AB47" s="25"/>
      <c r="AC47" s="33">
        <f t="shared" si="43"/>
        <v>0.11398723266494143</v>
      </c>
      <c r="AD47" s="33">
        <f t="shared" si="26"/>
        <v>13.28</v>
      </c>
      <c r="AE47" s="33"/>
      <c r="AF47" s="33"/>
      <c r="AG47" s="21"/>
      <c r="AI47" s="24">
        <f t="shared" si="13"/>
        <v>1939.8228878593939</v>
      </c>
      <c r="AJ47" s="24">
        <f t="shared" si="14"/>
        <v>1949.3705727566905</v>
      </c>
      <c r="AK47" s="24"/>
      <c r="AL47" s="24"/>
      <c r="AM47" s="24"/>
      <c r="AR47" s="33">
        <f t="shared" si="44"/>
        <v>0.47101462730795057</v>
      </c>
      <c r="AS47" s="33">
        <f t="shared" si="30"/>
        <v>-29.55</v>
      </c>
    </row>
    <row r="48" spans="1:48">
      <c r="A48" s="15">
        <f t="shared" si="2"/>
        <v>1310</v>
      </c>
      <c r="B48" s="1">
        <v>0.6421</v>
      </c>
      <c r="D48" s="14"/>
      <c r="E48" s="19"/>
      <c r="F48" s="24">
        <f t="shared" si="6"/>
        <v>1358.4749638504406</v>
      </c>
      <c r="G48" s="24">
        <f t="shared" si="7"/>
        <v>1359.5358177279181</v>
      </c>
      <c r="H48" s="24">
        <f t="shared" si="3"/>
        <v>0.64665000000000006</v>
      </c>
      <c r="I48" s="24">
        <f t="shared" si="35"/>
        <v>0.56305214979071738</v>
      </c>
      <c r="J48" s="24">
        <f t="shared" si="36"/>
        <v>0.14847265966457179</v>
      </c>
      <c r="K48" s="24">
        <f t="shared" si="16"/>
        <v>0.16249076867670759</v>
      </c>
      <c r="L48" s="41">
        <f t="shared" si="31"/>
        <v>-1.4018109012135793E-2</v>
      </c>
      <c r="M48" s="25"/>
      <c r="N48" s="33">
        <f t="shared" si="0"/>
        <v>-0.99916743117704276</v>
      </c>
      <c r="O48" s="33">
        <f t="shared" si="32"/>
        <v>7.55</v>
      </c>
      <c r="P48" s="33"/>
      <c r="Q48" s="39"/>
      <c r="R48" s="33"/>
      <c r="S48" s="21"/>
      <c r="U48" s="24">
        <f t="shared" si="10"/>
        <v>1494.2642595513325</v>
      </c>
      <c r="V48" s="24">
        <f t="shared" si="11"/>
        <v>1497.4468211837648</v>
      </c>
      <c r="W48" s="24">
        <f t="shared" si="45"/>
        <v>0.61706666666666665</v>
      </c>
      <c r="X48" s="24">
        <f t="shared" si="33"/>
        <v>1.0498331589771932</v>
      </c>
      <c r="Y48" s="24">
        <f t="shared" si="34"/>
        <v>-0.41222406494775998</v>
      </c>
      <c r="Z48" s="24">
        <f t="shared" si="38"/>
        <v>-0.38268967651982</v>
      </c>
      <c r="AA48" s="41">
        <f t="shared" si="39"/>
        <v>-2.9534388427939984E-2</v>
      </c>
      <c r="AB48" s="25"/>
      <c r="AC48" s="33">
        <f t="shared" si="43"/>
        <v>-0.55127877183967833</v>
      </c>
      <c r="AD48" s="33">
        <f t="shared" si="26"/>
        <v>13.28</v>
      </c>
      <c r="AE48" s="33"/>
      <c r="AF48" s="33"/>
      <c r="AG48" s="21"/>
      <c r="AI48" s="24">
        <f t="shared" si="13"/>
        <v>1958.918257653987</v>
      </c>
      <c r="AJ48" s="24">
        <f t="shared" si="14"/>
        <v>1968.4659425512837</v>
      </c>
      <c r="AK48" s="24"/>
      <c r="AL48" s="24"/>
      <c r="AM48" s="24"/>
      <c r="AR48" s="33">
        <f t="shared" si="44"/>
        <v>0.92783741501802774</v>
      </c>
      <c r="AS48" s="33">
        <f t="shared" si="30"/>
        <v>-29.55</v>
      </c>
    </row>
    <row r="49" spans="1:45">
      <c r="A49" s="15">
        <f t="shared" si="2"/>
        <v>1311</v>
      </c>
      <c r="B49" s="1">
        <v>0.54339999999999999</v>
      </c>
      <c r="D49" s="14"/>
      <c r="E49" s="19"/>
      <c r="F49" s="24">
        <f t="shared" si="6"/>
        <v>1360.5966716053954</v>
      </c>
      <c r="G49" s="24">
        <f t="shared" si="7"/>
        <v>1361.6575254828729</v>
      </c>
      <c r="H49" s="24">
        <f t="shared" si="3"/>
        <v>0.68605000000000005</v>
      </c>
      <c r="I49" s="24">
        <f t="shared" si="35"/>
        <v>0.56841346938882975</v>
      </c>
      <c r="J49" s="24">
        <f t="shared" si="36"/>
        <v>0.20695591668096047</v>
      </c>
      <c r="K49" s="24">
        <f t="shared" si="16"/>
        <v>0.1553645937418896</v>
      </c>
      <c r="L49" s="41">
        <f t="shared" si="31"/>
        <v>5.1591322939070872E-2</v>
      </c>
      <c r="M49" s="25"/>
      <c r="N49" s="33">
        <f t="shared" si="0"/>
        <v>-0.73918246417703348</v>
      </c>
      <c r="O49" s="33">
        <f t="shared" si="32"/>
        <v>7.55</v>
      </c>
      <c r="P49" s="33"/>
      <c r="Q49" s="39"/>
      <c r="R49" s="33"/>
      <c r="S49" s="21"/>
      <c r="U49" s="24">
        <f t="shared" si="10"/>
        <v>1500.629382816197</v>
      </c>
      <c r="V49" s="24">
        <f t="shared" si="11"/>
        <v>1503.8119444486292</v>
      </c>
      <c r="W49" s="24">
        <f t="shared" si="45"/>
        <v>0.65741666666666665</v>
      </c>
      <c r="X49" s="24">
        <f t="shared" si="33"/>
        <v>1.079970551584942</v>
      </c>
      <c r="Y49" s="24">
        <f t="shared" si="34"/>
        <v>-0.39126426576923246</v>
      </c>
      <c r="Z49" s="24">
        <f t="shared" si="38"/>
        <v>-0.38404258144885584</v>
      </c>
      <c r="AA49" s="41">
        <f t="shared" si="39"/>
        <v>-7.2216843203766201E-3</v>
      </c>
      <c r="AB49" s="25"/>
      <c r="AC49" s="33">
        <f t="shared" si="43"/>
        <v>-0.95859531221941796</v>
      </c>
      <c r="AD49" s="33">
        <f t="shared" si="26"/>
        <v>13.28</v>
      </c>
      <c r="AE49" s="33"/>
      <c r="AF49" s="33"/>
      <c r="AG49" s="21"/>
      <c r="AI49" s="24">
        <f t="shared" si="13"/>
        <v>1978.0136274485801</v>
      </c>
      <c r="AJ49" s="24">
        <f t="shared" si="14"/>
        <v>1987.5613123458768</v>
      </c>
      <c r="AK49" s="24"/>
      <c r="AL49" s="24"/>
      <c r="AM49" s="24"/>
      <c r="AR49" s="33">
        <f t="shared" si="44"/>
        <v>0.95051476447692829</v>
      </c>
      <c r="AS49" s="33">
        <f t="shared" si="30"/>
        <v>-29.55</v>
      </c>
    </row>
    <row r="50" spans="1:45">
      <c r="A50" s="15">
        <f t="shared" si="2"/>
        <v>1312</v>
      </c>
      <c r="B50" s="1">
        <v>0.57150000000000001</v>
      </c>
      <c r="D50" s="14"/>
      <c r="E50" s="19"/>
      <c r="F50" s="24">
        <f t="shared" si="6"/>
        <v>1362.7183793603501</v>
      </c>
      <c r="G50" s="24">
        <f t="shared" si="7"/>
        <v>1363.7792332378276</v>
      </c>
      <c r="H50" s="24">
        <f t="shared" si="3"/>
        <v>0.68945000000000001</v>
      </c>
      <c r="I50" s="24">
        <f t="shared" si="35"/>
        <v>0.57382583887254124</v>
      </c>
      <c r="J50" s="24">
        <f t="shared" si="36"/>
        <v>0.2014969583012125</v>
      </c>
      <c r="K50" s="24">
        <f t="shared" si="16"/>
        <v>0.15984777203812559</v>
      </c>
      <c r="L50" s="41">
        <f t="shared" si="31"/>
        <v>4.1649186263086918E-2</v>
      </c>
      <c r="M50" s="25"/>
      <c r="N50" s="33">
        <f t="shared" si="0"/>
        <v>-0.13332580709059053</v>
      </c>
      <c r="O50" s="33">
        <f t="shared" si="32"/>
        <v>7.55</v>
      </c>
      <c r="P50" s="33"/>
      <c r="Q50" s="39"/>
      <c r="R50" s="33"/>
      <c r="S50" s="21"/>
      <c r="U50" s="24">
        <f t="shared" si="10"/>
        <v>1506.9945060810614</v>
      </c>
      <c r="V50" s="24">
        <f t="shared" si="11"/>
        <v>1510.1770677134937</v>
      </c>
      <c r="W50" s="24">
        <f t="shared" si="45"/>
        <v>0.63005714285714287</v>
      </c>
      <c r="X50" s="24">
        <f t="shared" si="33"/>
        <v>1.1109730935027757</v>
      </c>
      <c r="Y50" s="24">
        <f t="shared" si="34"/>
        <v>-0.43287812590434382</v>
      </c>
      <c r="Z50" s="24">
        <f t="shared" si="38"/>
        <v>-0.3930630361522619</v>
      </c>
      <c r="AA50" s="41">
        <f t="shared" si="39"/>
        <v>-3.9815089752081922E-2</v>
      </c>
      <c r="AB50" s="25"/>
      <c r="AC50" s="33">
        <f t="shared" si="43"/>
        <v>-0.91737445241148774</v>
      </c>
      <c r="AD50" s="33">
        <f t="shared" si="26"/>
        <v>13.28</v>
      </c>
      <c r="AE50" s="33"/>
      <c r="AF50" s="33"/>
      <c r="AG50" s="21"/>
      <c r="AI50" s="24">
        <f t="shared" si="13"/>
        <v>1997.1089972431732</v>
      </c>
      <c r="AJ50" s="24">
        <f t="shared" si="14"/>
        <v>2006.6566821404699</v>
      </c>
      <c r="AK50" s="24"/>
      <c r="AL50" s="24"/>
      <c r="AM50" s="24"/>
      <c r="AR50" s="33">
        <f t="shared" si="44"/>
        <v>0.5284356918421671</v>
      </c>
      <c r="AS50" s="33">
        <f t="shared" si="30"/>
        <v>-29.55</v>
      </c>
    </row>
    <row r="51" spans="1:45">
      <c r="A51" s="15">
        <f t="shared" si="2"/>
        <v>1313</v>
      </c>
      <c r="B51" s="1">
        <v>0.59210000000000007</v>
      </c>
      <c r="D51" s="14"/>
      <c r="E51" s="19"/>
      <c r="F51" s="24">
        <f t="shared" si="6"/>
        <v>1364.8400871153049</v>
      </c>
      <c r="G51" s="24">
        <f t="shared" si="7"/>
        <v>1365.9009409927824</v>
      </c>
      <c r="H51" s="24">
        <f t="shared" si="3"/>
        <v>0.63685000000000003</v>
      </c>
      <c r="I51" s="24">
        <f t="shared" si="35"/>
        <v>0.57928974433315283</v>
      </c>
      <c r="J51" s="24">
        <f t="shared" si="36"/>
        <v>9.9363498542698103E-2</v>
      </c>
      <c r="K51" s="24">
        <f t="shared" si="16"/>
        <v>0.16012843666465726</v>
      </c>
      <c r="L51" s="41">
        <f t="shared" si="31"/>
        <v>-6.0764938121959156E-2</v>
      </c>
      <c r="M51" s="25"/>
      <c r="N51" s="33">
        <f t="shared" si="0"/>
        <v>0.53491547688483143</v>
      </c>
      <c r="O51" s="33">
        <f t="shared" si="32"/>
        <v>7.55</v>
      </c>
      <c r="P51" s="33"/>
      <c r="Q51" s="39"/>
      <c r="R51" s="33"/>
      <c r="S51" s="21"/>
      <c r="U51" s="24">
        <f t="shared" si="10"/>
        <v>1513.3596293459259</v>
      </c>
      <c r="V51" s="24">
        <f t="shared" si="11"/>
        <v>1516.5421909783581</v>
      </c>
      <c r="W51" s="24">
        <f t="shared" si="45"/>
        <v>0.68348333333333333</v>
      </c>
      <c r="X51" s="24">
        <f t="shared" si="33"/>
        <v>1.1428656204335854</v>
      </c>
      <c r="Y51" s="24">
        <f t="shared" si="34"/>
        <v>-0.4019565195477397</v>
      </c>
      <c r="Z51" s="24">
        <f t="shared" si="38"/>
        <v>-0.3957027046227915</v>
      </c>
      <c r="AA51" s="41">
        <f t="shared" si="39"/>
        <v>-6.2538149249481978E-3</v>
      </c>
      <c r="AB51" s="25"/>
      <c r="AC51" s="33">
        <f t="shared" si="43"/>
        <v>-0.44690389083885212</v>
      </c>
      <c r="AD51" s="33">
        <f t="shared" si="26"/>
        <v>13.28</v>
      </c>
      <c r="AE51" s="33"/>
      <c r="AF51" s="33"/>
      <c r="AG51" s="21"/>
      <c r="AI51" s="24">
        <f t="shared" si="13"/>
        <v>2016.2043670377664</v>
      </c>
      <c r="AJ51" s="24">
        <f t="shared" si="14"/>
        <v>2025.752051935063</v>
      </c>
      <c r="AR51" s="33">
        <f t="shared" si="44"/>
        <v>-0.14090431391407648</v>
      </c>
      <c r="AS51" s="33">
        <f t="shared" si="30"/>
        <v>-29.55</v>
      </c>
    </row>
    <row r="52" spans="1:45">
      <c r="A52" s="15">
        <f t="shared" si="2"/>
        <v>1314</v>
      </c>
      <c r="B52" s="1">
        <v>0.68430000000000002</v>
      </c>
      <c r="D52" s="14"/>
      <c r="E52" s="19"/>
      <c r="F52" s="24">
        <f t="shared" si="6"/>
        <v>1366.9617948702596</v>
      </c>
      <c r="G52" s="24">
        <f t="shared" si="7"/>
        <v>1368.0226487477371</v>
      </c>
      <c r="H52" s="24">
        <f t="shared" si="3"/>
        <v>0.74736666666666673</v>
      </c>
      <c r="I52" s="24">
        <f t="shared" si="35"/>
        <v>0.58480567649047299</v>
      </c>
      <c r="J52" s="24">
        <f t="shared" si="36"/>
        <v>0.27797437116505486</v>
      </c>
      <c r="K52" s="24">
        <f t="shared" si="16"/>
        <v>0.14374516424761039</v>
      </c>
      <c r="L52" s="41">
        <f t="shared" si="31"/>
        <v>0.13422920691744447</v>
      </c>
      <c r="M52" s="25"/>
      <c r="N52" s="33">
        <f t="shared" si="0"/>
        <v>0.95286386430252734</v>
      </c>
      <c r="O52" s="33">
        <f t="shared" si="32"/>
        <v>7.55</v>
      </c>
      <c r="P52" s="33"/>
      <c r="Q52" s="39"/>
      <c r="R52" s="33"/>
      <c r="S52" s="21"/>
      <c r="U52" s="24">
        <f t="shared" si="10"/>
        <v>1519.7247526107903</v>
      </c>
      <c r="V52" s="24">
        <f t="shared" si="11"/>
        <v>1522.9073142432226</v>
      </c>
      <c r="W52" s="24">
        <f t="shared" si="45"/>
        <v>0.68721428571428578</v>
      </c>
      <c r="X52" s="24">
        <f t="shared" si="33"/>
        <v>1.1756736810348163</v>
      </c>
      <c r="Y52" s="24">
        <f t="shared" si="34"/>
        <v>-0.41547191469880773</v>
      </c>
      <c r="Z52" s="24">
        <f t="shared" si="38"/>
        <v>-0.37319073332498565</v>
      </c>
      <c r="AA52" s="41">
        <f t="shared" si="39"/>
        <v>-4.2281181373822085E-2</v>
      </c>
      <c r="AB52" s="25"/>
      <c r="AC52" s="33">
        <f t="shared" si="43"/>
        <v>0.23267796804079505</v>
      </c>
      <c r="AD52" s="33">
        <f t="shared" si="26"/>
        <v>13.28</v>
      </c>
      <c r="AE52" s="33"/>
      <c r="AF52" s="33"/>
      <c r="AG52" s="21"/>
      <c r="AI52" s="24">
        <f t="shared" si="13"/>
        <v>2035.2997368323595</v>
      </c>
      <c r="AJ52" s="24">
        <f t="shared" si="14"/>
        <v>2044.8474217296562</v>
      </c>
      <c r="AR52" s="33">
        <f t="shared" si="44"/>
        <v>-0.74431362521290856</v>
      </c>
      <c r="AS52" s="33">
        <f t="shared" si="30"/>
        <v>-29.55</v>
      </c>
    </row>
    <row r="53" spans="1:45">
      <c r="A53" s="15">
        <f t="shared" si="2"/>
        <v>1315</v>
      </c>
      <c r="B53" s="1">
        <v>0.96799999999999997</v>
      </c>
      <c r="D53" s="14"/>
      <c r="E53" s="19"/>
      <c r="F53" s="24">
        <f t="shared" si="6"/>
        <v>1369.0835026252144</v>
      </c>
      <c r="G53" s="24">
        <f t="shared" si="7"/>
        <v>1370.1443565026918</v>
      </c>
      <c r="H53" s="24">
        <f t="shared" si="3"/>
        <v>0.71189999999999998</v>
      </c>
      <c r="I53" s="24">
        <f t="shared" si="35"/>
        <v>0.59037413073688905</v>
      </c>
      <c r="J53" s="24">
        <f t="shared" si="36"/>
        <v>0.20584551886009228</v>
      </c>
      <c r="K53" s="24">
        <f t="shared" si="16"/>
        <v>0.12209599151901705</v>
      </c>
      <c r="L53" s="41">
        <f t="shared" si="31"/>
        <v>8.3749527341075228E-2</v>
      </c>
      <c r="M53" s="25"/>
      <c r="N53" s="33">
        <f t="shared" si="0"/>
        <v>0.92495665971085184</v>
      </c>
      <c r="O53" s="33">
        <f t="shared" si="32"/>
        <v>7.55</v>
      </c>
      <c r="P53" s="33"/>
      <c r="Q53" s="39"/>
      <c r="R53" s="33"/>
      <c r="S53" s="21"/>
      <c r="U53" s="24">
        <f t="shared" si="10"/>
        <v>1526.0898758756548</v>
      </c>
      <c r="V53" s="24">
        <f t="shared" si="11"/>
        <v>1529.272437508087</v>
      </c>
      <c r="W53" s="24">
        <f t="shared" si="45"/>
        <v>0.78230000000000011</v>
      </c>
      <c r="X53" s="24">
        <f t="shared" si="33"/>
        <v>1.2094235573851337</v>
      </c>
      <c r="Y53" s="24">
        <f t="shared" si="34"/>
        <v>-0.35316292193663523</v>
      </c>
      <c r="Z53" s="24">
        <f t="shared" si="38"/>
        <v>-0.32838293353015607</v>
      </c>
      <c r="AA53" s="41">
        <f t="shared" si="39"/>
        <v>-2.4779988406479159E-2</v>
      </c>
      <c r="AB53" s="25"/>
      <c r="AC53" s="33">
        <f t="shared" si="43"/>
        <v>0.80338721974657634</v>
      </c>
      <c r="AD53" s="33">
        <f t="shared" si="26"/>
        <v>13.28</v>
      </c>
      <c r="AE53" s="33"/>
      <c r="AF53" s="33"/>
      <c r="AG53" s="21"/>
      <c r="AI53" s="24">
        <f t="shared" si="13"/>
        <v>2054.3951066269528</v>
      </c>
      <c r="AJ53" s="24">
        <f t="shared" si="14"/>
        <v>2063.9427915242495</v>
      </c>
      <c r="AR53" s="33">
        <f t="shared" si="44"/>
        <v>-0.99945031915010762</v>
      </c>
      <c r="AS53" s="33">
        <f t="shared" si="30"/>
        <v>-29.55</v>
      </c>
    </row>
    <row r="54" spans="1:45">
      <c r="A54" s="15">
        <f t="shared" si="2"/>
        <v>1316</v>
      </c>
      <c r="B54" s="1">
        <v>0.97270000000000001</v>
      </c>
      <c r="D54" s="14"/>
      <c r="E54" s="19"/>
      <c r="F54" s="24">
        <f t="shared" si="6"/>
        <v>1371.2052103801691</v>
      </c>
      <c r="G54" s="24">
        <f t="shared" si="7"/>
        <v>1372.2660642576466</v>
      </c>
      <c r="H54" s="24">
        <f t="shared" si="3"/>
        <v>0.64850000000000008</v>
      </c>
      <c r="I54" s="24">
        <f t="shared" si="35"/>
        <v>0.59599560718185951</v>
      </c>
      <c r="J54" s="24">
        <f t="shared" si="36"/>
        <v>8.8095268128578041E-2</v>
      </c>
      <c r="K54" s="24">
        <f t="shared" si="16"/>
        <v>0.10016495095919119</v>
      </c>
      <c r="L54" s="41">
        <f t="shared" si="31"/>
        <v>-1.2069682830613146E-2</v>
      </c>
      <c r="M54" s="25"/>
      <c r="N54" s="33">
        <f t="shared" si="0"/>
        <v>0.46425195429227828</v>
      </c>
      <c r="O54" s="33">
        <f t="shared" si="32"/>
        <v>7.55</v>
      </c>
      <c r="P54" s="33"/>
      <c r="Q54" s="39"/>
      <c r="R54" s="33"/>
      <c r="S54" s="21"/>
      <c r="U54" s="24">
        <f t="shared" si="10"/>
        <v>1532.4549991405192</v>
      </c>
      <c r="V54" s="24">
        <f t="shared" si="11"/>
        <v>1535.6375607729515</v>
      </c>
      <c r="W54" s="24">
        <f t="shared" si="45"/>
        <v>0.75336666666666663</v>
      </c>
      <c r="X54" s="24">
        <f t="shared" si="33"/>
        <v>1.2441422860386335</v>
      </c>
      <c r="Y54" s="24">
        <f t="shared" si="34"/>
        <v>-0.39446904496317969</v>
      </c>
      <c r="Z54" s="24">
        <f t="shared" si="38"/>
        <v>-0.28250208201284988</v>
      </c>
      <c r="AA54" s="41">
        <f t="shared" si="39"/>
        <v>-0.11196696295032982</v>
      </c>
      <c r="AB54" s="25"/>
      <c r="AC54" s="33">
        <f t="shared" si="43"/>
        <v>0.99818266267853906</v>
      </c>
      <c r="AD54" s="33">
        <f t="shared" si="26"/>
        <v>13.28</v>
      </c>
      <c r="AE54" s="33"/>
      <c r="AF54" s="33"/>
      <c r="AG54" s="21"/>
      <c r="AI54" s="24">
        <f t="shared" si="13"/>
        <v>2073.4904764215462</v>
      </c>
      <c r="AJ54" s="24">
        <f t="shared" si="14"/>
        <v>2083.0381613188429</v>
      </c>
      <c r="AR54" s="33">
        <f t="shared" si="44"/>
        <v>-0.78693310110394321</v>
      </c>
      <c r="AS54" s="33">
        <f t="shared" si="30"/>
        <v>-29.55</v>
      </c>
    </row>
    <row r="55" spans="1:45">
      <c r="A55" s="15">
        <f t="shared" si="2"/>
        <v>1317</v>
      </c>
      <c r="B55" s="1">
        <v>0.71090000000000009</v>
      </c>
      <c r="D55" s="14"/>
      <c r="E55" s="19"/>
      <c r="F55" s="24">
        <f t="shared" si="6"/>
        <v>1373.3269181351238</v>
      </c>
      <c r="G55" s="24">
        <f t="shared" si="7"/>
        <v>1374.3877720126013</v>
      </c>
      <c r="H55" s="24">
        <f t="shared" si="3"/>
        <v>0.67585000000000006</v>
      </c>
      <c r="I55" s="24">
        <f t="shared" si="35"/>
        <v>0.60167061069682826</v>
      </c>
      <c r="J55" s="24">
        <f t="shared" si="36"/>
        <v>0.12328903553600612</v>
      </c>
      <c r="K55" s="24">
        <f t="shared" si="16"/>
        <v>7.4724228464361817E-2</v>
      </c>
      <c r="L55" s="41">
        <f t="shared" si="31"/>
        <v>4.8564807071644303E-2</v>
      </c>
      <c r="M55" s="25"/>
      <c r="N55" s="33">
        <f t="shared" si="0"/>
        <v>-0.21368140012541953</v>
      </c>
      <c r="O55" s="33">
        <f t="shared" si="32"/>
        <v>7.55</v>
      </c>
      <c r="P55" s="33"/>
      <c r="Q55" s="39"/>
      <c r="R55" s="33"/>
      <c r="S55" s="21"/>
      <c r="U55" s="24">
        <f t="shared" si="10"/>
        <v>1538.8201224053837</v>
      </c>
      <c r="V55" s="24">
        <f t="shared" si="11"/>
        <v>1542.0026840378159</v>
      </c>
      <c r="W55" s="24">
        <f t="shared" si="45"/>
        <v>0.82147142857142863</v>
      </c>
      <c r="X55" s="24">
        <f t="shared" si="33"/>
        <v>1.2798576796834469</v>
      </c>
      <c r="Y55" s="24">
        <f t="shared" si="34"/>
        <v>-0.35815408102672253</v>
      </c>
      <c r="Z55" s="24">
        <f t="shared" si="38"/>
        <v>-0.23730287617114218</v>
      </c>
      <c r="AA55" s="41">
        <f t="shared" si="39"/>
        <v>-0.12085120485558035</v>
      </c>
      <c r="AB55" s="25"/>
      <c r="AC55" s="33">
        <f t="shared" si="43"/>
        <v>0.72591734417862019</v>
      </c>
      <c r="AD55" s="33">
        <f t="shared" si="26"/>
        <v>13.28</v>
      </c>
      <c r="AE55" s="33"/>
      <c r="AF55" s="33"/>
      <c r="AG55" s="21"/>
      <c r="AI55" s="24">
        <f t="shared" si="13"/>
        <v>2092.5858462161395</v>
      </c>
      <c r="AJ55" s="24">
        <f t="shared" si="14"/>
        <v>2102.1335311134362</v>
      </c>
      <c r="AR55" s="33">
        <f t="shared" si="44"/>
        <v>-0.20620113926400901</v>
      </c>
      <c r="AS55" s="33">
        <f t="shared" si="30"/>
        <v>-29.55</v>
      </c>
    </row>
    <row r="56" spans="1:45">
      <c r="A56" s="15">
        <f t="shared" si="2"/>
        <v>1318</v>
      </c>
      <c r="B56" s="1">
        <v>0.58910000000000007</v>
      </c>
      <c r="D56" s="14"/>
      <c r="E56" s="19"/>
      <c r="F56" s="24">
        <f t="shared" si="6"/>
        <v>1375.4486258900786</v>
      </c>
      <c r="G56" s="24">
        <f t="shared" si="7"/>
        <v>1376.5094797675561</v>
      </c>
      <c r="H56" s="24">
        <f t="shared" si="3"/>
        <v>0.57230000000000003</v>
      </c>
      <c r="I56" s="24">
        <f t="shared" si="35"/>
        <v>0.60739965096056969</v>
      </c>
      <c r="J56" s="24">
        <f t="shared" si="36"/>
        <v>-5.7786748650680786E-2</v>
      </c>
      <c r="K56" s="24">
        <f t="shared" si="16"/>
        <v>5.7601692198359741E-2</v>
      </c>
      <c r="L56" s="41">
        <f t="shared" si="31"/>
        <v>-0.11538844084904053</v>
      </c>
      <c r="M56" s="25"/>
      <c r="N56" s="33">
        <f t="shared" si="0"/>
        <v>-0.79163085262017829</v>
      </c>
      <c r="O56" s="33">
        <f t="shared" si="32"/>
        <v>7.55</v>
      </c>
      <c r="P56" s="33"/>
      <c r="Q56" s="39"/>
      <c r="R56" s="33"/>
      <c r="S56" s="21"/>
      <c r="U56" s="24">
        <f t="shared" si="10"/>
        <v>1545.1852456702482</v>
      </c>
      <c r="V56" s="24">
        <f t="shared" si="11"/>
        <v>1548.3678073026804</v>
      </c>
      <c r="W56" s="24">
        <f t="shared" si="45"/>
        <v>1.0544166666666666</v>
      </c>
      <c r="X56" s="24">
        <f t="shared" si="33"/>
        <v>1.3165983494220947</v>
      </c>
      <c r="Y56" s="24">
        <f t="shared" si="34"/>
        <v>-0.19913566113045011</v>
      </c>
      <c r="Z56" s="24">
        <f t="shared" si="38"/>
        <v>-0.18283900365697861</v>
      </c>
      <c r="AA56" s="41">
        <f t="shared" si="39"/>
        <v>-1.6296657473471504E-2</v>
      </c>
      <c r="AB56" s="25"/>
      <c r="AC56" s="33">
        <f t="shared" si="43"/>
        <v>0.1139872326648852</v>
      </c>
      <c r="AD56" s="33">
        <f t="shared" si="26"/>
        <v>13.28</v>
      </c>
      <c r="AE56" s="33"/>
      <c r="AF56" s="33"/>
      <c r="AG56" s="21"/>
      <c r="AI56" s="24">
        <f t="shared" si="13"/>
        <v>2111.6812160107329</v>
      </c>
      <c r="AJ56" s="24">
        <f t="shared" si="14"/>
        <v>2121.2289009080296</v>
      </c>
      <c r="AR56" s="33">
        <f t="shared" si="44"/>
        <v>0.47101462730795113</v>
      </c>
      <c r="AS56" s="33">
        <f t="shared" si="30"/>
        <v>-29.55</v>
      </c>
    </row>
    <row r="57" spans="1:45">
      <c r="A57" s="15">
        <f t="shared" si="2"/>
        <v>1319</v>
      </c>
      <c r="B57" s="1">
        <v>0.56720000000000004</v>
      </c>
      <c r="D57" s="14"/>
      <c r="E57" s="19"/>
      <c r="F57" s="24">
        <f t="shared" si="6"/>
        <v>1377.5703336450333</v>
      </c>
      <c r="G57" s="24">
        <f t="shared" si="7"/>
        <v>1378.6311875225108</v>
      </c>
      <c r="H57" s="24">
        <f t="shared" si="3"/>
        <v>0.5847500000000001</v>
      </c>
      <c r="I57" s="24">
        <f t="shared" si="35"/>
        <v>0.61318324250496203</v>
      </c>
      <c r="J57" s="24">
        <f t="shared" si="36"/>
        <v>-4.6369894892768326E-2</v>
      </c>
      <c r="K57" s="24">
        <f t="shared" si="16"/>
        <v>8.8028714970639355E-3</v>
      </c>
      <c r="L57" s="41">
        <f t="shared" si="31"/>
        <v>-5.5172766389832262E-2</v>
      </c>
      <c r="M57" s="25"/>
      <c r="N57" s="33">
        <f t="shared" si="0"/>
        <v>-0.99916743117704832</v>
      </c>
      <c r="O57" s="33">
        <f t="shared" si="32"/>
        <v>7.55</v>
      </c>
      <c r="P57" s="33"/>
      <c r="Q57" s="39"/>
      <c r="R57" s="33"/>
      <c r="S57" s="21"/>
      <c r="U57" s="24">
        <f t="shared" si="10"/>
        <v>1551.5503689351126</v>
      </c>
      <c r="V57" s="24">
        <f t="shared" si="11"/>
        <v>1554.7329305675448</v>
      </c>
      <c r="W57" s="24">
        <f t="shared" si="45"/>
        <v>1.3422666666666665</v>
      </c>
      <c r="X57" s="24">
        <f t="shared" si="33"/>
        <v>1.3543937276914426</v>
      </c>
      <c r="Y57" s="24">
        <f t="shared" si="34"/>
        <v>-8.9538667942937744E-3</v>
      </c>
      <c r="Z57" s="24">
        <f t="shared" si="38"/>
        <v>-0.13839266719327795</v>
      </c>
      <c r="AA57" s="41">
        <f t="shared" si="39"/>
        <v>0.12943880039898417</v>
      </c>
      <c r="AB57" s="25"/>
      <c r="AC57" s="33">
        <f t="shared" si="43"/>
        <v>-0.55127877183971952</v>
      </c>
      <c r="AD57" s="33">
        <f t="shared" si="26"/>
        <v>13.28</v>
      </c>
      <c r="AE57" s="33"/>
      <c r="AF57" s="33"/>
      <c r="AG57" s="21"/>
      <c r="AI57" s="24">
        <f t="shared" si="13"/>
        <v>2130.7765858053262</v>
      </c>
      <c r="AJ57" s="24">
        <f t="shared" si="14"/>
        <v>2140.3242707026229</v>
      </c>
      <c r="AR57" s="33">
        <f t="shared" si="44"/>
        <v>0.92783741501803108</v>
      </c>
      <c r="AS57" s="33">
        <f t="shared" si="30"/>
        <v>-29.55</v>
      </c>
    </row>
    <row r="58" spans="1:45">
      <c r="A58" s="15">
        <f t="shared" si="2"/>
        <v>1320</v>
      </c>
      <c r="B58" s="1">
        <v>0.626</v>
      </c>
      <c r="D58" s="14"/>
      <c r="E58" s="19"/>
      <c r="F58" s="24">
        <f t="shared" si="6"/>
        <v>1379.6920413999881</v>
      </c>
      <c r="G58" s="24">
        <f t="shared" si="7"/>
        <v>1380.7528952774655</v>
      </c>
      <c r="H58" s="24">
        <f t="shared" si="3"/>
        <v>0.62495000000000012</v>
      </c>
      <c r="I58" s="24">
        <f t="shared" si="35"/>
        <v>0.61902190476119856</v>
      </c>
      <c r="J58" s="24">
        <f t="shared" si="36"/>
        <v>9.5765516425279085E-3</v>
      </c>
      <c r="K58" s="24">
        <f t="shared" si="16"/>
        <v>-1.478394246725967E-2</v>
      </c>
      <c r="L58" s="41">
        <f t="shared" si="31"/>
        <v>2.4360494109787578E-2</v>
      </c>
      <c r="M58" s="25"/>
      <c r="N58" s="33">
        <f t="shared" si="0"/>
        <v>-0.73918246417714373</v>
      </c>
      <c r="O58" s="33">
        <f t="shared" si="32"/>
        <v>7.55</v>
      </c>
      <c r="P58" s="33"/>
      <c r="Q58" s="39"/>
      <c r="R58" s="33"/>
      <c r="S58" s="21"/>
      <c r="U58" s="24">
        <f t="shared" si="10"/>
        <v>1557.9154921999771</v>
      </c>
      <c r="V58" s="24">
        <f t="shared" si="11"/>
        <v>1561.0980538324093</v>
      </c>
      <c r="W58" s="24">
        <f t="shared" si="45"/>
        <v>1.4234571428571428</v>
      </c>
      <c r="X58" s="24">
        <f t="shared" si="33"/>
        <v>1.3932740918406152</v>
      </c>
      <c r="Y58" s="24">
        <f t="shared" si="34"/>
        <v>2.1663397886523272E-2</v>
      </c>
      <c r="Z58" s="24">
        <f t="shared" si="38"/>
        <v>-8.6466973724331278E-2</v>
      </c>
      <c r="AA58" s="41">
        <f t="shared" si="39"/>
        <v>0.10813037161085455</v>
      </c>
      <c r="AB58" s="25"/>
      <c r="AC58" s="33">
        <f t="shared" si="43"/>
        <v>-0.95859531221943206</v>
      </c>
      <c r="AD58" s="33">
        <f t="shared" si="26"/>
        <v>13.28</v>
      </c>
      <c r="AE58" s="33"/>
      <c r="AF58" s="33"/>
      <c r="AG58" s="21"/>
    </row>
    <row r="59" spans="1:45">
      <c r="A59" s="15">
        <f t="shared" si="2"/>
        <v>1321</v>
      </c>
      <c r="B59" s="1">
        <v>0.79010000000000002</v>
      </c>
      <c r="D59" s="14"/>
      <c r="E59" s="19"/>
      <c r="F59" s="24">
        <f t="shared" si="6"/>
        <v>1381.8137491549428</v>
      </c>
      <c r="G59" s="24">
        <f t="shared" si="7"/>
        <v>1382.8746030324203</v>
      </c>
      <c r="H59" s="24">
        <f t="shared" si="3"/>
        <v>0.60775000000000001</v>
      </c>
      <c r="I59" s="24">
        <f t="shared" si="35"/>
        <v>0.62491616210643863</v>
      </c>
      <c r="J59" s="24">
        <f t="shared" si="36"/>
        <v>-2.746954415225189E-2</v>
      </c>
      <c r="K59" s="24">
        <f t="shared" si="16"/>
        <v>-3.775544372662995E-2</v>
      </c>
      <c r="L59" s="41">
        <f t="shared" si="31"/>
        <v>1.028589957437806E-2</v>
      </c>
      <c r="M59" s="25"/>
      <c r="N59" s="33">
        <f t="shared" si="0"/>
        <v>-0.13332580709075276</v>
      </c>
      <c r="O59" s="33">
        <f t="shared" si="32"/>
        <v>7.55</v>
      </c>
      <c r="P59" s="33"/>
      <c r="Q59" s="39"/>
      <c r="R59" s="33"/>
      <c r="S59" s="21"/>
      <c r="U59" s="24">
        <f t="shared" si="10"/>
        <v>1564.2806154648415</v>
      </c>
      <c r="V59" s="24">
        <f t="shared" si="11"/>
        <v>1567.4631770972737</v>
      </c>
      <c r="W59" s="24">
        <f t="shared" si="45"/>
        <v>1.3958833333333336</v>
      </c>
      <c r="X59" s="24">
        <f t="shared" si="33"/>
        <v>1.4332705883857557</v>
      </c>
      <c r="Y59" s="24">
        <f t="shared" si="34"/>
        <v>-2.6085273328974257E-2</v>
      </c>
      <c r="Z59" s="24">
        <f t="shared" si="38"/>
        <v>-9.3429206340344753E-3</v>
      </c>
      <c r="AA59" s="41">
        <f t="shared" si="39"/>
        <v>-1.6742352694939781E-2</v>
      </c>
      <c r="AB59" s="25"/>
      <c r="AC59" s="33">
        <f t="shared" si="43"/>
        <v>-0.91737445241146809</v>
      </c>
      <c r="AD59" s="33">
        <f t="shared" si="26"/>
        <v>13.28</v>
      </c>
      <c r="AE59" s="33"/>
      <c r="AF59" s="33"/>
      <c r="AG59" s="21"/>
    </row>
    <row r="60" spans="1:45">
      <c r="A60" s="15">
        <f t="shared" si="2"/>
        <v>1322</v>
      </c>
      <c r="B60" s="1">
        <v>0.74330000000000007</v>
      </c>
      <c r="D60" s="14"/>
      <c r="E60" s="19"/>
      <c r="F60" s="24">
        <f t="shared" si="6"/>
        <v>1383.9354569098975</v>
      </c>
      <c r="G60" s="24">
        <f t="shared" si="7"/>
        <v>1384.996310787375</v>
      </c>
      <c r="H60" s="24">
        <f t="shared" si="3"/>
        <v>0.59633333333333327</v>
      </c>
      <c r="I60" s="24">
        <f t="shared" si="35"/>
        <v>0.63086654391090158</v>
      </c>
      <c r="J60" s="24">
        <f t="shared" si="36"/>
        <v>-5.4739327851320518E-2</v>
      </c>
      <c r="K60" s="24">
        <f t="shared" si="16"/>
        <v>-6.8918575732590581E-2</v>
      </c>
      <c r="L60" s="41">
        <f t="shared" si="31"/>
        <v>1.4179247881270063E-2</v>
      </c>
      <c r="M60" s="25"/>
      <c r="N60" s="33">
        <f t="shared" si="0"/>
        <v>0.5349154768846931</v>
      </c>
      <c r="O60" s="33">
        <f t="shared" si="32"/>
        <v>7.55</v>
      </c>
      <c r="P60" s="33"/>
      <c r="Q60" s="39"/>
      <c r="R60" s="33"/>
      <c r="S60" s="21"/>
      <c r="U60" s="24">
        <f t="shared" si="10"/>
        <v>1570.645738729706</v>
      </c>
      <c r="V60" s="24">
        <f t="shared" si="11"/>
        <v>1573.8283003621382</v>
      </c>
      <c r="W60" s="24">
        <f t="shared" si="45"/>
        <v>1.6044857142857143</v>
      </c>
      <c r="X60" s="24">
        <f t="shared" si="33"/>
        <v>1.4744152579610657</v>
      </c>
      <c r="Y60" s="24">
        <f t="shared" si="34"/>
        <v>8.8218333079732147E-2</v>
      </c>
      <c r="Z60" s="24">
        <f t="shared" si="38"/>
        <v>6.9607697407044755E-2</v>
      </c>
      <c r="AA60" s="41">
        <f t="shared" si="39"/>
        <v>1.8610635672687392E-2</v>
      </c>
      <c r="AB60" s="25"/>
      <c r="AC60" s="33">
        <f t="shared" si="43"/>
        <v>-0.44690389083880788</v>
      </c>
      <c r="AD60" s="33">
        <f t="shared" si="26"/>
        <v>13.28</v>
      </c>
      <c r="AE60" s="33"/>
      <c r="AF60" s="33"/>
      <c r="AG60" s="21"/>
    </row>
    <row r="61" spans="1:45">
      <c r="A61" s="15">
        <f t="shared" si="2"/>
        <v>1323</v>
      </c>
      <c r="B61" s="1">
        <v>0.65880000000000005</v>
      </c>
      <c r="D61" s="14"/>
      <c r="E61" s="19"/>
      <c r="F61" s="24">
        <f t="shared" si="6"/>
        <v>1386.0571646648523</v>
      </c>
      <c r="G61" s="24">
        <f t="shared" si="7"/>
        <v>1387.1180185423298</v>
      </c>
      <c r="H61" s="24">
        <f t="shared" si="3"/>
        <v>0.53420000000000001</v>
      </c>
      <c r="I61" s="24">
        <f t="shared" si="35"/>
        <v>0.63687358458541121</v>
      </c>
      <c r="J61" s="24">
        <f t="shared" si="36"/>
        <v>-0.16121501514660741</v>
      </c>
      <c r="K61" s="24">
        <f t="shared" si="16"/>
        <v>-7.4185302302819375E-2</v>
      </c>
      <c r="L61" s="41">
        <f t="shared" si="31"/>
        <v>-8.7029712843788035E-2</v>
      </c>
      <c r="M61" s="25"/>
      <c r="N61" s="33">
        <f t="shared" si="0"/>
        <v>0.95286386430247771</v>
      </c>
      <c r="O61" s="33">
        <f t="shared" si="32"/>
        <v>7.55</v>
      </c>
      <c r="P61" s="33"/>
      <c r="Q61" s="39"/>
      <c r="R61" s="33"/>
      <c r="S61" s="21"/>
      <c r="U61" s="24">
        <f t="shared" si="10"/>
        <v>1577.0108619945704</v>
      </c>
      <c r="V61" s="24">
        <f t="shared" si="11"/>
        <v>1580.1934236270026</v>
      </c>
      <c r="W61" s="24">
        <f t="shared" si="45"/>
        <v>1.4932999999999998</v>
      </c>
      <c r="X61" s="24">
        <f t="shared" si="33"/>
        <v>1.5167410609861089</v>
      </c>
      <c r="Y61" s="24">
        <f t="shared" si="34"/>
        <v>-1.5454886525501532E-2</v>
      </c>
      <c r="Z61" s="24">
        <f t="shared" si="38"/>
        <v>0.12648151255602716</v>
      </c>
      <c r="AA61" s="41">
        <f t="shared" si="39"/>
        <v>-0.14193639908152869</v>
      </c>
      <c r="AB61" s="25"/>
      <c r="AC61" s="33">
        <f t="shared" si="43"/>
        <v>0.2326779680408432</v>
      </c>
      <c r="AD61" s="33">
        <f t="shared" si="26"/>
        <v>13.28</v>
      </c>
      <c r="AE61" s="33"/>
      <c r="AF61" s="33"/>
      <c r="AG61" s="21"/>
    </row>
    <row r="62" spans="1:45">
      <c r="A62" s="15">
        <f t="shared" si="2"/>
        <v>1324</v>
      </c>
      <c r="B62" s="1">
        <v>0.64570000000000005</v>
      </c>
      <c r="D62" s="14"/>
      <c r="E62" s="19"/>
      <c r="F62" s="24">
        <f t="shared" si="6"/>
        <v>1388.178872419807</v>
      </c>
      <c r="G62" s="24">
        <f t="shared" si="7"/>
        <v>1389.2397262972845</v>
      </c>
      <c r="H62" s="24">
        <f t="shared" si="3"/>
        <v>0.63880000000000003</v>
      </c>
      <c r="I62" s="24">
        <f t="shared" si="35"/>
        <v>0.64293782362939145</v>
      </c>
      <c r="J62" s="24">
        <f t="shared" si="36"/>
        <v>-6.4358068188201667E-3</v>
      </c>
      <c r="K62" s="24">
        <f t="shared" si="16"/>
        <v>-8.0268988383276618E-2</v>
      </c>
      <c r="L62" s="41">
        <f t="shared" si="31"/>
        <v>7.3833181564456452E-2</v>
      </c>
      <c r="M62" s="25"/>
      <c r="N62" s="33">
        <f t="shared" si="0"/>
        <v>0.92495665971090324</v>
      </c>
      <c r="O62" s="33">
        <f t="shared" si="32"/>
        <v>7.55</v>
      </c>
      <c r="P62" s="33"/>
      <c r="Q62" s="39"/>
      <c r="R62" s="33"/>
      <c r="S62" s="21"/>
      <c r="U62" s="24">
        <f t="shared" si="10"/>
        <v>1583.3759852594349</v>
      </c>
      <c r="V62" s="24">
        <f t="shared" si="11"/>
        <v>1586.5585468918671</v>
      </c>
      <c r="W62" s="24">
        <f t="shared" si="45"/>
        <v>1.7384166666666665</v>
      </c>
      <c r="X62" s="24">
        <f t="shared" si="33"/>
        <v>1.5602819040699416</v>
      </c>
      <c r="Y62" s="24">
        <f t="shared" si="34"/>
        <v>0.11416831928388493</v>
      </c>
      <c r="Z62" s="24">
        <f t="shared" si="38"/>
        <v>0.17827415821793202</v>
      </c>
      <c r="AA62" s="41">
        <f t="shared" si="39"/>
        <v>-6.4105838934047088E-2</v>
      </c>
      <c r="AB62" s="25"/>
      <c r="AC62" s="33">
        <f t="shared" si="43"/>
        <v>0.80338721974660576</v>
      </c>
      <c r="AD62" s="33">
        <f t="shared" si="26"/>
        <v>13.28</v>
      </c>
      <c r="AE62" s="33"/>
      <c r="AF62" s="33"/>
      <c r="AG62" s="21"/>
    </row>
    <row r="63" spans="1:45">
      <c r="A63" s="15">
        <f t="shared" si="2"/>
        <v>1325</v>
      </c>
      <c r="B63" s="1">
        <v>0.58489999999999998</v>
      </c>
      <c r="D63" s="14"/>
      <c r="E63" s="19"/>
      <c r="F63" s="24">
        <f t="shared" si="6"/>
        <v>1390.3005801747618</v>
      </c>
      <c r="G63" s="24">
        <f t="shared" si="7"/>
        <v>1391.3614340522392</v>
      </c>
      <c r="H63" s="24">
        <f t="shared" si="3"/>
        <v>0.57205000000000006</v>
      </c>
      <c r="I63" s="24">
        <f t="shared" si="35"/>
        <v>0.64905980567931976</v>
      </c>
      <c r="J63" s="24">
        <f t="shared" si="36"/>
        <v>-0.11864824320575451</v>
      </c>
      <c r="K63" s="24">
        <f t="shared" si="16"/>
        <v>-9.1137569521304862E-2</v>
      </c>
      <c r="L63" s="41">
        <f t="shared" si="31"/>
        <v>-2.7510673684449649E-2</v>
      </c>
      <c r="M63" s="25"/>
      <c r="N63" s="33">
        <f t="shared" si="0"/>
        <v>0.46425195429239807</v>
      </c>
      <c r="O63" s="33">
        <f t="shared" si="32"/>
        <v>7.55</v>
      </c>
      <c r="P63" s="33"/>
      <c r="Q63" s="39"/>
      <c r="R63" s="33"/>
      <c r="S63" s="21"/>
      <c r="U63" s="24">
        <f t="shared" si="10"/>
        <v>1589.7411085242993</v>
      </c>
      <c r="V63" s="24">
        <f t="shared" si="11"/>
        <v>1592.9236701567315</v>
      </c>
      <c r="W63" s="24">
        <f t="shared" si="45"/>
        <v>2.0860285714285713</v>
      </c>
      <c r="X63" s="24">
        <f t="shared" si="33"/>
        <v>1.6050726671732274</v>
      </c>
      <c r="Y63" s="24">
        <f t="shared" si="34"/>
        <v>0.29964743284949158</v>
      </c>
      <c r="Z63" s="24">
        <f t="shared" si="38"/>
        <v>0.21776442986338315</v>
      </c>
      <c r="AA63" s="41">
        <f t="shared" si="39"/>
        <v>8.1883002986108427E-2</v>
      </c>
      <c r="AB63" s="25"/>
      <c r="AC63" s="33">
        <f t="shared" si="43"/>
        <v>0.99818266267853617</v>
      </c>
      <c r="AD63" s="33">
        <f t="shared" si="26"/>
        <v>13.28</v>
      </c>
      <c r="AE63" s="33"/>
      <c r="AF63" s="33"/>
      <c r="AG63" s="21"/>
    </row>
    <row r="64" spans="1:45">
      <c r="A64" s="15">
        <f t="shared" si="2"/>
        <v>1326</v>
      </c>
      <c r="B64" s="1">
        <v>0.51419999999999999</v>
      </c>
      <c r="D64" s="14"/>
      <c r="E64" s="19"/>
      <c r="F64" s="24">
        <f t="shared" si="6"/>
        <v>1392.4222879297165</v>
      </c>
      <c r="G64" s="24">
        <f t="shared" si="7"/>
        <v>1393.483141807194</v>
      </c>
      <c r="H64" s="24">
        <f t="shared" si="3"/>
        <v>0.55225000000000002</v>
      </c>
      <c r="I64" s="24">
        <f t="shared" si="35"/>
        <v>0.6552400805576396</v>
      </c>
      <c r="J64" s="24">
        <f t="shared" si="36"/>
        <v>-0.15717915251763948</v>
      </c>
      <c r="K64" s="24">
        <f t="shared" si="16"/>
        <v>-0.1000508920092138</v>
      </c>
      <c r="L64" s="41">
        <f t="shared" si="31"/>
        <v>-5.7128260508425677E-2</v>
      </c>
      <c r="M64" s="25"/>
      <c r="N64" s="33">
        <f t="shared" si="0"/>
        <v>-0.21368140012523187</v>
      </c>
      <c r="O64" s="33">
        <f t="shared" si="32"/>
        <v>7.55</v>
      </c>
      <c r="P64" s="33"/>
      <c r="Q64" s="39"/>
      <c r="R64" s="33"/>
      <c r="S64" s="21"/>
      <c r="U64" s="24">
        <f t="shared" si="10"/>
        <v>1596.1062317891638</v>
      </c>
      <c r="V64" s="24">
        <f t="shared" si="11"/>
        <v>1599.288793421596</v>
      </c>
      <c r="W64" s="24">
        <f t="shared" si="45"/>
        <v>2.2330166666666669</v>
      </c>
      <c r="X64" s="24">
        <f t="shared" si="33"/>
        <v>1.6511492315500786</v>
      </c>
      <c r="Y64" s="24">
        <f t="shared" si="34"/>
        <v>0.35240148134299054</v>
      </c>
      <c r="Z64" s="24">
        <f t="shared" si="38"/>
        <v>0.26779157797949577</v>
      </c>
      <c r="AA64" s="41">
        <f t="shared" si="39"/>
        <v>8.4609903363494776E-2</v>
      </c>
      <c r="AB64" s="25"/>
      <c r="AC64" s="33">
        <f t="shared" si="43"/>
        <v>0.72591734417858611</v>
      </c>
      <c r="AD64" s="33">
        <f t="shared" si="26"/>
        <v>13.28</v>
      </c>
      <c r="AE64" s="33"/>
      <c r="AF64" s="33"/>
      <c r="AG64" s="21"/>
    </row>
    <row r="65" spans="1:33">
      <c r="A65" s="15">
        <f t="shared" si="2"/>
        <v>1327</v>
      </c>
      <c r="B65" s="1">
        <v>0.504</v>
      </c>
      <c r="D65" s="14"/>
      <c r="E65" s="19"/>
      <c r="F65" s="24">
        <f t="shared" si="6"/>
        <v>1394.5439956846712</v>
      </c>
      <c r="G65" s="24">
        <f t="shared" si="7"/>
        <v>1395.6048495621487</v>
      </c>
      <c r="H65" s="24">
        <f t="shared" si="3"/>
        <v>0.59190000000000009</v>
      </c>
      <c r="I65" s="24">
        <f t="shared" si="35"/>
        <v>0.66147920332214405</v>
      </c>
      <c r="J65" s="24">
        <f t="shared" si="36"/>
        <v>-0.10518728778274</v>
      </c>
      <c r="K65" s="24">
        <f t="shared" si="16"/>
        <v>-0.1169152327779312</v>
      </c>
      <c r="L65" s="41">
        <f t="shared" si="31"/>
        <v>1.1727944995191197E-2</v>
      </c>
      <c r="M65" s="25"/>
      <c r="N65" s="33">
        <f t="shared" si="0"/>
        <v>-0.79163085262006094</v>
      </c>
      <c r="O65" s="33">
        <f t="shared" si="32"/>
        <v>7.55</v>
      </c>
      <c r="P65" s="33"/>
      <c r="Q65" s="39"/>
      <c r="R65" s="33"/>
      <c r="S65" s="21"/>
      <c r="U65" s="24">
        <f t="shared" si="10"/>
        <v>1602.4713550540282</v>
      </c>
      <c r="V65" s="24">
        <f t="shared" si="11"/>
        <v>1605.6539166864604</v>
      </c>
      <c r="W65" s="24">
        <f t="shared" si="45"/>
        <v>2.2297333333333333</v>
      </c>
      <c r="X65" s="24">
        <f t="shared" si="33"/>
        <v>1.6985485084920333</v>
      </c>
      <c r="Y65" s="24">
        <f t="shared" si="34"/>
        <v>0.31272867521039149</v>
      </c>
      <c r="Z65" s="24">
        <f t="shared" si="38"/>
        <v>0.31721128180127772</v>
      </c>
      <c r="AA65" s="41">
        <f t="shared" si="39"/>
        <v>-4.4826065908862289E-3</v>
      </c>
      <c r="AB65" s="25"/>
      <c r="AC65" s="33">
        <f t="shared" si="43"/>
        <v>0.11398723266483603</v>
      </c>
      <c r="AD65" s="33">
        <f t="shared" si="26"/>
        <v>13.28</v>
      </c>
      <c r="AE65" s="33"/>
      <c r="AF65" s="33"/>
      <c r="AG65" s="21"/>
    </row>
    <row r="66" spans="1:33">
      <c r="A66" s="15">
        <f t="shared" si="2"/>
        <v>1328</v>
      </c>
      <c r="B66" s="1">
        <v>0.60020000000000007</v>
      </c>
      <c r="D66" s="14"/>
      <c r="E66" s="19"/>
      <c r="F66" s="24">
        <f t="shared" si="6"/>
        <v>1396.665703439626</v>
      </c>
      <c r="G66" s="24">
        <f t="shared" si="7"/>
        <v>1397.7265573171035</v>
      </c>
      <c r="H66" s="24">
        <f t="shared" si="3"/>
        <v>0.60025000000000006</v>
      </c>
      <c r="I66" s="24">
        <f t="shared" si="35"/>
        <v>0.66777773431582377</v>
      </c>
      <c r="J66" s="24">
        <f t="shared" si="36"/>
        <v>-0.10112306961688344</v>
      </c>
      <c r="K66" s="24">
        <f t="shared" si="16"/>
        <v>-0.11763809611554582</v>
      </c>
      <c r="L66" s="41">
        <f t="shared" si="31"/>
        <v>1.6515026498662377E-2</v>
      </c>
      <c r="M66" s="25"/>
      <c r="N66" s="33">
        <f t="shared" ref="N66:N129" si="48" xml:space="preserve"> SIN((2*PI()*(G66-2000+O66)/19.0953697945932) + 5.663651193)</f>
        <v>-0.99916743117705609</v>
      </c>
      <c r="O66" s="33">
        <f t="shared" si="32"/>
        <v>7.55</v>
      </c>
      <c r="P66" s="33"/>
      <c r="Q66" s="39"/>
      <c r="R66" s="33"/>
      <c r="S66" s="21"/>
      <c r="U66" s="24">
        <f t="shared" si="10"/>
        <v>1608.8364783188927</v>
      </c>
      <c r="V66" s="24">
        <f t="shared" si="11"/>
        <v>1612.0190399513249</v>
      </c>
      <c r="W66" s="24">
        <f t="shared" si="45"/>
        <v>2.5461428571428573</v>
      </c>
      <c r="X66" s="24">
        <f t="shared" si="33"/>
        <v>1.747308468897173</v>
      </c>
      <c r="Y66" s="24">
        <f t="shared" si="34"/>
        <v>0.4571799441628499</v>
      </c>
      <c r="Z66" s="24">
        <f t="shared" si="38"/>
        <v>0.37254129380153067</v>
      </c>
      <c r="AA66" s="41">
        <f t="shared" si="39"/>
        <v>8.4638650361319234E-2</v>
      </c>
      <c r="AB66" s="25"/>
      <c r="AC66" s="33">
        <f t="shared" ref="AC66:AC97" si="49" xml:space="preserve"> SIN((2*PI()*(V66-2000+AD66)/57.2861093837796) + 0.840686201)</f>
        <v>-0.55127877183976082</v>
      </c>
      <c r="AD66" s="33">
        <f t="shared" si="26"/>
        <v>13.28</v>
      </c>
      <c r="AE66" s="33"/>
      <c r="AF66" s="33"/>
      <c r="AG66" s="21"/>
    </row>
    <row r="67" spans="1:33">
      <c r="A67" s="15">
        <f t="shared" ref="A67:A130" si="50">A66+1</f>
        <v>1329</v>
      </c>
      <c r="B67" s="1">
        <v>0.61130000000000007</v>
      </c>
      <c r="D67" s="14"/>
      <c r="E67" s="19"/>
      <c r="F67" s="24">
        <f t="shared" si="6"/>
        <v>1398.7874111945807</v>
      </c>
      <c r="G67" s="24">
        <f t="shared" si="7"/>
        <v>1399.8482650720582</v>
      </c>
      <c r="H67" s="24">
        <f t="shared" ref="H67:H130" si="51">AVERAGEIFS(London,YearL,"&gt;"&amp;F67,YearL,"&lt;="&amp;F68)</f>
        <v>0.61465000000000003</v>
      </c>
      <c r="I67" s="24">
        <f t="shared" si="35"/>
        <v>0.67413623921719257</v>
      </c>
      <c r="J67" s="24">
        <f t="shared" si="36"/>
        <v>-8.8240678599726396E-2</v>
      </c>
      <c r="K67" s="24">
        <f t="shared" si="16"/>
        <v>-0.11901476585990414</v>
      </c>
      <c r="L67" s="41">
        <f t="shared" si="31"/>
        <v>3.0774087260177746E-2</v>
      </c>
      <c r="M67" s="25"/>
      <c r="N67" s="33">
        <f t="shared" si="48"/>
        <v>-0.73918246417725386</v>
      </c>
      <c r="O67" s="33">
        <f t="shared" si="32"/>
        <v>7.55</v>
      </c>
      <c r="P67" s="33"/>
      <c r="Q67" s="39"/>
      <c r="R67" s="33"/>
      <c r="S67" s="21"/>
      <c r="U67" s="24">
        <f t="shared" si="10"/>
        <v>1615.2016015837571</v>
      </c>
      <c r="V67" s="24">
        <f t="shared" si="11"/>
        <v>1618.3841632161893</v>
      </c>
      <c r="W67" s="24">
        <f t="shared" ref="W67:W96" si="52">AVERAGEIFS(London,YearL,"&gt;"&amp;U67,YearL,"&lt;="&amp;U68)</f>
        <v>2.4752500000000004</v>
      </c>
      <c r="X67" s="24">
        <f t="shared" si="33"/>
        <v>1.7974681736880771</v>
      </c>
      <c r="Y67" s="24">
        <f t="shared" si="34"/>
        <v>0.37707584269558359</v>
      </c>
      <c r="Z67" s="24">
        <f t="shared" si="38"/>
        <v>0.41349593469757095</v>
      </c>
      <c r="AA67" s="41">
        <f t="shared" si="39"/>
        <v>-3.642009200198737E-2</v>
      </c>
      <c r="AB67" s="25"/>
      <c r="AC67" s="33">
        <f t="shared" si="49"/>
        <v>-0.95859531221944616</v>
      </c>
      <c r="AD67" s="33">
        <f t="shared" si="26"/>
        <v>13.28</v>
      </c>
      <c r="AE67" s="33"/>
      <c r="AF67" s="33"/>
      <c r="AG67" s="21"/>
    </row>
    <row r="68" spans="1:33">
      <c r="A68" s="15">
        <f t="shared" si="50"/>
        <v>1330</v>
      </c>
      <c r="B68" s="1">
        <v>0.68259999999999998</v>
      </c>
      <c r="D68" s="14"/>
      <c r="E68" s="19"/>
      <c r="F68" s="24">
        <f t="shared" ref="F68:F131" si="53">F67+2.1217077549548</f>
        <v>1400.9091189495355</v>
      </c>
      <c r="G68" s="24">
        <f t="shared" ref="G68:G131" si="54">G67+2.1217077549548</f>
        <v>1401.969972827013</v>
      </c>
      <c r="H68" s="24">
        <f t="shared" si="51"/>
        <v>0.60726666666666673</v>
      </c>
      <c r="I68" s="24">
        <f t="shared" si="35"/>
        <v>0.68055528909109197</v>
      </c>
      <c r="J68" s="24">
        <f t="shared" si="36"/>
        <v>-0.10768944654343227</v>
      </c>
      <c r="K68" s="24">
        <f t="shared" si="16"/>
        <v>-0.12508745005638242</v>
      </c>
      <c r="L68" s="41">
        <f t="shared" si="31"/>
        <v>1.739800351295015E-2</v>
      </c>
      <c r="M68" s="25"/>
      <c r="N68" s="33">
        <f t="shared" si="48"/>
        <v>-0.13332580709091496</v>
      </c>
      <c r="O68" s="33">
        <f t="shared" si="32"/>
        <v>7.55</v>
      </c>
      <c r="P68" s="33"/>
      <c r="Q68" s="39"/>
      <c r="R68" s="33"/>
      <c r="S68" s="21"/>
      <c r="U68" s="24">
        <f t="shared" ref="U68:U121" si="55">U67+6.3651232648644</f>
        <v>1621.5667248486216</v>
      </c>
      <c r="V68" s="24">
        <f t="shared" ref="V68:V121" si="56">V67+6.3651232648644</f>
        <v>1624.7492864810538</v>
      </c>
      <c r="W68" s="24">
        <f t="shared" si="52"/>
        <v>2.6333666666666664</v>
      </c>
      <c r="X68" s="24">
        <f t="shared" si="33"/>
        <v>1.8490678051029841</v>
      </c>
      <c r="Y68" s="24">
        <f t="shared" si="34"/>
        <v>0.4241590597160394</v>
      </c>
      <c r="Z68" s="24">
        <f t="shared" si="38"/>
        <v>0.4470784341682299</v>
      </c>
      <c r="AA68" s="41">
        <f t="shared" si="39"/>
        <v>-2.29193744521905E-2</v>
      </c>
      <c r="AB68" s="25"/>
      <c r="AC68" s="33">
        <f t="shared" si="49"/>
        <v>-0.91737445241145121</v>
      </c>
      <c r="AD68" s="33">
        <f t="shared" si="26"/>
        <v>13.28</v>
      </c>
      <c r="AE68" s="33"/>
      <c r="AF68" s="33"/>
      <c r="AG68" s="21"/>
    </row>
    <row r="69" spans="1:33">
      <c r="A69" s="15">
        <f t="shared" si="50"/>
        <v>1331</v>
      </c>
      <c r="B69" s="1">
        <v>0.64029999999999998</v>
      </c>
      <c r="D69" s="14"/>
      <c r="E69" s="19"/>
      <c r="F69" s="24">
        <f t="shared" si="53"/>
        <v>1403.0308267044902</v>
      </c>
      <c r="G69" s="24">
        <f t="shared" si="54"/>
        <v>1404.0916805819677</v>
      </c>
      <c r="H69" s="24">
        <f t="shared" si="51"/>
        <v>0.54515000000000002</v>
      </c>
      <c r="I69" s="24">
        <f t="shared" si="35"/>
        <v>0.68703546043997921</v>
      </c>
      <c r="J69" s="24">
        <f t="shared" si="36"/>
        <v>-0.20651839476977707</v>
      </c>
      <c r="K69" s="24">
        <f t="shared" si="16"/>
        <v>-0.12231104334907597</v>
      </c>
      <c r="L69" s="41">
        <f t="shared" si="31"/>
        <v>-8.4207351420701099E-2</v>
      </c>
      <c r="M69" s="25"/>
      <c r="N69" s="33">
        <f t="shared" si="48"/>
        <v>0.53491547688453078</v>
      </c>
      <c r="O69" s="33">
        <f t="shared" si="32"/>
        <v>7.55</v>
      </c>
      <c r="P69" s="33"/>
      <c r="Q69" s="39"/>
      <c r="R69" s="33"/>
      <c r="S69" s="21"/>
      <c r="U69" s="24">
        <f t="shared" si="55"/>
        <v>1627.931848113486</v>
      </c>
      <c r="V69" s="24">
        <f t="shared" si="56"/>
        <v>1631.1144097459182</v>
      </c>
      <c r="W69" s="24">
        <f t="shared" si="52"/>
        <v>2.9159857142857142</v>
      </c>
      <c r="X69" s="24">
        <f t="shared" si="33"/>
        <v>1.9021486988852194</v>
      </c>
      <c r="Y69" s="24">
        <f t="shared" si="34"/>
        <v>0.53299566747576987</v>
      </c>
      <c r="Z69" s="24">
        <f t="shared" si="38"/>
        <v>0.45873174410129397</v>
      </c>
      <c r="AA69" s="41">
        <f t="shared" si="39"/>
        <v>7.4263923374475904E-2</v>
      </c>
      <c r="AB69" s="25"/>
      <c r="AC69" s="33">
        <f t="shared" si="49"/>
        <v>-0.44690389083875726</v>
      </c>
      <c r="AD69" s="33">
        <f t="shared" si="26"/>
        <v>13.28</v>
      </c>
      <c r="AE69" s="33"/>
      <c r="AF69" s="33"/>
      <c r="AG69" s="21"/>
    </row>
    <row r="70" spans="1:33">
      <c r="A70" s="15">
        <f t="shared" si="50"/>
        <v>1332</v>
      </c>
      <c r="B70" s="1">
        <v>0.52980000000000005</v>
      </c>
      <c r="D70" s="14"/>
      <c r="E70" s="19"/>
      <c r="F70" s="24">
        <f t="shared" si="53"/>
        <v>1405.152534459445</v>
      </c>
      <c r="G70" s="24">
        <f t="shared" si="54"/>
        <v>1406.2133883369224</v>
      </c>
      <c r="H70" s="24">
        <f t="shared" si="51"/>
        <v>0.57725000000000004</v>
      </c>
      <c r="I70" s="24">
        <f t="shared" si="35"/>
        <v>0.69357733525570298</v>
      </c>
      <c r="J70" s="24">
        <f t="shared" si="36"/>
        <v>-0.16772078518513911</v>
      </c>
      <c r="K70" s="24">
        <f t="shared" si="16"/>
        <v>-0.12258089525759901</v>
      </c>
      <c r="L70" s="41">
        <f t="shared" si="31"/>
        <v>-4.5139889927540103E-2</v>
      </c>
      <c r="M70" s="25"/>
      <c r="N70" s="33">
        <f t="shared" si="48"/>
        <v>0.95286386430241943</v>
      </c>
      <c r="O70" s="33">
        <f t="shared" si="32"/>
        <v>7.55</v>
      </c>
      <c r="P70" s="33"/>
      <c r="Q70" s="39"/>
      <c r="R70" s="33"/>
      <c r="S70" s="21"/>
      <c r="U70" s="24">
        <f t="shared" si="55"/>
        <v>1634.2969713783505</v>
      </c>
      <c r="V70" s="24">
        <f t="shared" si="56"/>
        <v>1637.4795330107827</v>
      </c>
      <c r="W70" s="24">
        <f t="shared" si="52"/>
        <v>2.9009166666666673</v>
      </c>
      <c r="X70" s="24">
        <f t="shared" si="33"/>
        <v>1.9567533773966812</v>
      </c>
      <c r="Y70" s="24">
        <f t="shared" si="34"/>
        <v>0.4825152214767745</v>
      </c>
      <c r="Z70" s="24">
        <f t="shared" si="38"/>
        <v>0.47097920466769261</v>
      </c>
      <c r="AA70" s="41">
        <f t="shared" si="39"/>
        <v>1.1536016809081895E-2</v>
      </c>
      <c r="AB70" s="25"/>
      <c r="AC70" s="33">
        <f t="shared" si="49"/>
        <v>0.23267796804089133</v>
      </c>
      <c r="AD70" s="33">
        <f t="shared" si="26"/>
        <v>13.28</v>
      </c>
      <c r="AE70" s="33"/>
      <c r="AF70" s="33"/>
      <c r="AG70" s="21"/>
    </row>
    <row r="71" spans="1:33">
      <c r="A71" s="15">
        <f t="shared" si="50"/>
        <v>1333</v>
      </c>
      <c r="B71" s="1">
        <v>0.53339999999999999</v>
      </c>
      <c r="D71" s="14"/>
      <c r="E71" s="19"/>
      <c r="F71" s="24">
        <f t="shared" si="53"/>
        <v>1407.2742422143997</v>
      </c>
      <c r="G71" s="24">
        <f t="shared" si="54"/>
        <v>1408.3350960918772</v>
      </c>
      <c r="H71" s="24">
        <f t="shared" si="51"/>
        <v>0.68700000000000006</v>
      </c>
      <c r="I71" s="24">
        <f t="shared" si="35"/>
        <v>0.70018150107177368</v>
      </c>
      <c r="J71" s="24">
        <f t="shared" si="36"/>
        <v>-1.8825834518045093E-2</v>
      </c>
      <c r="K71" s="24">
        <f t="shared" ref="K71:K134" si="57">AVERAGE(J67:J75)</f>
        <v>-0.12155615668370633</v>
      </c>
      <c r="L71" s="41">
        <f t="shared" si="31"/>
        <v>0.10273032216566123</v>
      </c>
      <c r="M71" s="25"/>
      <c r="N71" s="33">
        <f t="shared" si="48"/>
        <v>0.92495665971097629</v>
      </c>
      <c r="O71" s="33">
        <f t="shared" si="32"/>
        <v>7.55</v>
      </c>
      <c r="P71" s="33"/>
      <c r="Q71" s="39"/>
      <c r="R71" s="33"/>
      <c r="S71" s="21"/>
      <c r="U71" s="24">
        <f t="shared" si="55"/>
        <v>1640.6620946432149</v>
      </c>
      <c r="V71" s="24">
        <f t="shared" si="56"/>
        <v>1643.8446562756471</v>
      </c>
      <c r="W71" s="24">
        <f t="shared" si="52"/>
        <v>2.9846857142857144</v>
      </c>
      <c r="X71" s="24">
        <f t="shared" si="33"/>
        <v>2.0129255836819118</v>
      </c>
      <c r="Y71" s="24">
        <f t="shared" si="34"/>
        <v>0.48276008734824782</v>
      </c>
      <c r="Z71" s="24">
        <f t="shared" si="38"/>
        <v>0.45066140285262946</v>
      </c>
      <c r="AA71" s="41">
        <f t="shared" si="39"/>
        <v>3.2098684495618368E-2</v>
      </c>
      <c r="AB71" s="25"/>
      <c r="AC71" s="33">
        <f t="shared" si="49"/>
        <v>0.80338721974663108</v>
      </c>
      <c r="AD71" s="33">
        <f t="shared" si="26"/>
        <v>13.28</v>
      </c>
      <c r="AE71" s="33"/>
      <c r="AF71" s="33"/>
      <c r="AG71" s="21"/>
    </row>
    <row r="72" spans="1:33">
      <c r="A72" s="15">
        <f t="shared" si="50"/>
        <v>1334</v>
      </c>
      <c r="B72" s="1">
        <v>0.53260000000000007</v>
      </c>
      <c r="D72" s="14"/>
      <c r="E72" s="19"/>
      <c r="F72" s="24">
        <f t="shared" si="53"/>
        <v>1409.3959499693544</v>
      </c>
      <c r="G72" s="24">
        <f t="shared" si="54"/>
        <v>1410.4568038468319</v>
      </c>
      <c r="H72" s="24">
        <f t="shared" si="51"/>
        <v>0.58435000000000004</v>
      </c>
      <c r="I72" s="24">
        <f t="shared" si="35"/>
        <v>0.70684855101612987</v>
      </c>
      <c r="J72" s="24">
        <f t="shared" si="36"/>
        <v>-0.1733024009740588</v>
      </c>
      <c r="K72" s="24">
        <f t="shared" si="57"/>
        <v>-0.12966952412692923</v>
      </c>
      <c r="L72" s="41">
        <f t="shared" si="31"/>
        <v>-4.3632876847129576E-2</v>
      </c>
      <c r="M72" s="25"/>
      <c r="N72" s="33">
        <f t="shared" si="48"/>
        <v>0.46425195429256821</v>
      </c>
      <c r="O72" s="33">
        <f t="shared" si="32"/>
        <v>7.55</v>
      </c>
      <c r="P72" s="33"/>
      <c r="Q72" s="39"/>
      <c r="R72" s="33"/>
      <c r="S72" s="21"/>
      <c r="U72" s="24">
        <f t="shared" si="55"/>
        <v>1647.0272179080794</v>
      </c>
      <c r="V72" s="24">
        <f t="shared" si="56"/>
        <v>1650.2097795405116</v>
      </c>
      <c r="W72" s="24">
        <f t="shared" si="52"/>
        <v>3.3170500000000001</v>
      </c>
      <c r="X72" s="24">
        <f t="shared" si="33"/>
        <v>2.0707103165100351</v>
      </c>
      <c r="Y72" s="24">
        <f t="shared" si="34"/>
        <v>0.6018899280854213</v>
      </c>
      <c r="Z72" s="24">
        <f t="shared" si="38"/>
        <v>0.45114713092675252</v>
      </c>
      <c r="AA72" s="41">
        <f t="shared" si="39"/>
        <v>0.15074279715866878</v>
      </c>
      <c r="AB72" s="25"/>
      <c r="AC72" s="33">
        <f t="shared" si="49"/>
        <v>0.99818266267853317</v>
      </c>
      <c r="AD72" s="33">
        <f t="shared" si="26"/>
        <v>13.28</v>
      </c>
      <c r="AE72" s="33"/>
      <c r="AF72" s="33"/>
      <c r="AG72" s="21"/>
    </row>
    <row r="73" spans="1:33">
      <c r="A73" s="15">
        <f t="shared" si="50"/>
        <v>1335</v>
      </c>
      <c r="B73" s="1">
        <v>0.57550000000000001</v>
      </c>
      <c r="D73" s="14"/>
      <c r="E73" s="19"/>
      <c r="F73" s="24">
        <f t="shared" si="53"/>
        <v>1411.5176577243092</v>
      </c>
      <c r="G73" s="24">
        <f t="shared" si="54"/>
        <v>1412.5785116017867</v>
      </c>
      <c r="H73" s="24">
        <f t="shared" si="51"/>
        <v>0.61925000000000008</v>
      </c>
      <c r="I73" s="24">
        <f t="shared" si="35"/>
        <v>0.71357908386440883</v>
      </c>
      <c r="J73" s="24">
        <f t="shared" si="36"/>
        <v>-0.13219149215188142</v>
      </c>
      <c r="K73" s="24">
        <f t="shared" si="57"/>
        <v>-0.1398315908223961</v>
      </c>
      <c r="L73" s="41">
        <f t="shared" si="31"/>
        <v>7.6400986705146834E-3</v>
      </c>
      <c r="M73" s="25"/>
      <c r="N73" s="33">
        <f t="shared" si="48"/>
        <v>-0.213681400125072</v>
      </c>
      <c r="O73" s="33">
        <f t="shared" si="32"/>
        <v>7.55</v>
      </c>
      <c r="P73" s="33"/>
      <c r="Q73" s="39"/>
      <c r="R73" s="33"/>
      <c r="S73" s="21"/>
      <c r="U73" s="24">
        <f t="shared" si="55"/>
        <v>1653.3923411729438</v>
      </c>
      <c r="V73" s="24">
        <f t="shared" si="56"/>
        <v>1656.574902805376</v>
      </c>
      <c r="W73" s="24">
        <f t="shared" si="52"/>
        <v>3.1042333333333332</v>
      </c>
      <c r="X73" s="24">
        <f t="shared" si="33"/>
        <v>2.1301538664226496</v>
      </c>
      <c r="Y73" s="24">
        <f t="shared" si="34"/>
        <v>0.45728127074056801</v>
      </c>
      <c r="Z73" s="24">
        <f t="shared" si="38"/>
        <v>0.43210532206071967</v>
      </c>
      <c r="AA73" s="41">
        <f t="shared" si="39"/>
        <v>2.5175948679848348E-2</v>
      </c>
      <c r="AB73" s="25"/>
      <c r="AC73" s="33">
        <f t="shared" si="49"/>
        <v>0.72591734417854725</v>
      </c>
      <c r="AD73" s="33">
        <f t="shared" si="26"/>
        <v>13.28</v>
      </c>
      <c r="AE73" s="33"/>
      <c r="AF73" s="33"/>
      <c r="AG73" s="21"/>
    </row>
    <row r="74" spans="1:33">
      <c r="A74" s="15">
        <f t="shared" si="50"/>
        <v>1336</v>
      </c>
      <c r="B74" s="1">
        <v>0.54680000000000006</v>
      </c>
      <c r="D74" s="14"/>
      <c r="E74" s="19"/>
      <c r="F74" s="24">
        <f t="shared" si="53"/>
        <v>1413.6393654792639</v>
      </c>
      <c r="G74" s="24">
        <f t="shared" si="54"/>
        <v>1414.7002193567414</v>
      </c>
      <c r="H74" s="24">
        <f t="shared" si="51"/>
        <v>0.64285000000000003</v>
      </c>
      <c r="I74" s="24">
        <f t="shared" si="35"/>
        <v>0.72037370409372026</v>
      </c>
      <c r="J74" s="24">
        <f t="shared" si="36"/>
        <v>-0.10761595495944754</v>
      </c>
      <c r="K74" s="24">
        <f t="shared" si="57"/>
        <v>-0.13855255736818017</v>
      </c>
      <c r="L74" s="41">
        <f t="shared" si="31"/>
        <v>3.0936602408732639E-2</v>
      </c>
      <c r="M74" s="25"/>
      <c r="N74" s="33">
        <f t="shared" si="48"/>
        <v>-0.79163085261996091</v>
      </c>
      <c r="O74" s="33">
        <f t="shared" si="32"/>
        <v>7.55</v>
      </c>
      <c r="P74" s="33"/>
      <c r="Q74" s="39"/>
      <c r="R74" s="33"/>
      <c r="S74" s="21"/>
      <c r="U74" s="24">
        <f t="shared" si="55"/>
        <v>1659.7574644378083</v>
      </c>
      <c r="V74" s="24">
        <f t="shared" si="56"/>
        <v>1662.9400260702405</v>
      </c>
      <c r="W74" s="24">
        <f t="shared" si="52"/>
        <v>3.1181285714285716</v>
      </c>
      <c r="X74" s="24">
        <f t="shared" si="33"/>
        <v>2.1913038528165236</v>
      </c>
      <c r="Y74" s="24">
        <f t="shared" si="34"/>
        <v>0.42295582030797907</v>
      </c>
      <c r="Z74" s="24">
        <f t="shared" si="38"/>
        <v>0.3895126091411435</v>
      </c>
      <c r="AA74" s="41">
        <f t="shared" si="39"/>
        <v>3.3443211166835574E-2</v>
      </c>
      <c r="AB74" s="25"/>
      <c r="AC74" s="33">
        <f t="shared" si="49"/>
        <v>0.11398723266479391</v>
      </c>
      <c r="AD74" s="33">
        <f t="shared" si="26"/>
        <v>13.28</v>
      </c>
      <c r="AE74" s="33"/>
      <c r="AF74" s="33"/>
      <c r="AG74" s="21"/>
    </row>
    <row r="75" spans="1:33">
      <c r="A75" s="15">
        <f t="shared" si="50"/>
        <v>1337</v>
      </c>
      <c r="B75" s="1">
        <v>0.49490000000000001</v>
      </c>
      <c r="D75" s="14"/>
      <c r="E75" s="19"/>
      <c r="F75" s="24">
        <f t="shared" si="53"/>
        <v>1415.7610732342187</v>
      </c>
      <c r="G75" s="24">
        <f t="shared" si="54"/>
        <v>1416.8219271116961</v>
      </c>
      <c r="H75" s="24">
        <f t="shared" si="51"/>
        <v>0.66039999999999999</v>
      </c>
      <c r="I75" s="24">
        <f t="shared" si="35"/>
        <v>0.72723302193693962</v>
      </c>
      <c r="J75" s="24">
        <f t="shared" si="36"/>
        <v>-9.1900422451849151E-2</v>
      </c>
      <c r="K75" s="24">
        <f t="shared" si="57"/>
        <v>-0.14723827045421115</v>
      </c>
      <c r="L75" s="41">
        <f t="shared" si="31"/>
        <v>5.5337848002361995E-2</v>
      </c>
      <c r="M75" s="25"/>
      <c r="N75" s="33">
        <f t="shared" si="48"/>
        <v>-0.99916743117706397</v>
      </c>
      <c r="O75" s="33">
        <f t="shared" si="32"/>
        <v>7.55</v>
      </c>
      <c r="P75" s="33"/>
      <c r="Q75" s="39"/>
      <c r="R75" s="33"/>
      <c r="S75" s="21"/>
      <c r="U75" s="24">
        <f t="shared" si="55"/>
        <v>1666.1225877026727</v>
      </c>
      <c r="V75" s="24">
        <f t="shared" si="56"/>
        <v>1669.3051493351049</v>
      </c>
      <c r="W75" s="24">
        <f t="shared" si="52"/>
        <v>2.8725833333333335</v>
      </c>
      <c r="X75" s="24">
        <f t="shared" si="33"/>
        <v>2.2542092620908356</v>
      </c>
      <c r="Y75" s="24">
        <f t="shared" si="34"/>
        <v>0.27431972782728264</v>
      </c>
      <c r="Z75" s="24">
        <f t="shared" si="38"/>
        <v>0.37605513550503528</v>
      </c>
      <c r="AA75" s="41">
        <f t="shared" si="39"/>
        <v>-0.10173540767775263</v>
      </c>
      <c r="AB75" s="25"/>
      <c r="AC75" s="33">
        <f t="shared" si="49"/>
        <v>-0.55127877183980212</v>
      </c>
      <c r="AD75" s="33">
        <f t="shared" si="26"/>
        <v>13.28</v>
      </c>
      <c r="AE75" s="33"/>
      <c r="AF75" s="33"/>
      <c r="AG75" s="21"/>
    </row>
    <row r="76" spans="1:33">
      <c r="A76" s="15">
        <f t="shared" si="50"/>
        <v>1338</v>
      </c>
      <c r="B76" s="1">
        <v>0.44160000000000005</v>
      </c>
      <c r="D76" s="14"/>
      <c r="E76" s="19"/>
      <c r="F76" s="24">
        <f t="shared" si="53"/>
        <v>1417.8827809891734</v>
      </c>
      <c r="G76" s="24">
        <f t="shared" si="54"/>
        <v>1418.9436348666509</v>
      </c>
      <c r="H76" s="24">
        <f t="shared" si="51"/>
        <v>0.61576666666666668</v>
      </c>
      <c r="I76" s="24">
        <f t="shared" si="35"/>
        <v>0.73415765343751072</v>
      </c>
      <c r="J76" s="24">
        <f t="shared" si="36"/>
        <v>-0.16126098558873248</v>
      </c>
      <c r="K76" s="24">
        <f t="shared" si="57"/>
        <v>-0.16069751815815056</v>
      </c>
      <c r="L76" s="41">
        <f t="shared" si="31"/>
        <v>-5.634674305819154E-4</v>
      </c>
      <c r="M76" s="25"/>
      <c r="N76" s="33">
        <f t="shared" si="48"/>
        <v>-0.73918246417738331</v>
      </c>
      <c r="O76" s="33">
        <f t="shared" si="32"/>
        <v>7.55</v>
      </c>
      <c r="P76" s="33"/>
      <c r="Q76" s="39"/>
      <c r="R76" s="33"/>
      <c r="S76" s="21"/>
      <c r="U76" s="24">
        <f t="shared" si="55"/>
        <v>1672.4877109675372</v>
      </c>
      <c r="V76" s="24">
        <f t="shared" si="56"/>
        <v>1675.6702725999694</v>
      </c>
      <c r="W76" s="24">
        <f t="shared" si="52"/>
        <v>3.2034666666666669</v>
      </c>
      <c r="X76" s="24">
        <f t="shared" si="33"/>
        <v>2.3189204868894899</v>
      </c>
      <c r="Y76" s="24">
        <f t="shared" si="34"/>
        <v>0.38144739536269001</v>
      </c>
      <c r="Z76" s="24">
        <f t="shared" si="38"/>
        <v>0.33676761758869778</v>
      </c>
      <c r="AA76" s="41">
        <f t="shared" si="39"/>
        <v>4.4679777773992235E-2</v>
      </c>
      <c r="AB76" s="25"/>
      <c r="AC76" s="33">
        <f t="shared" si="49"/>
        <v>-0.95859531221946026</v>
      </c>
      <c r="AD76" s="33">
        <f t="shared" ref="AD76:AD121" si="58">AD75</f>
        <v>13.28</v>
      </c>
      <c r="AE76" s="33"/>
      <c r="AF76" s="33"/>
      <c r="AG76" s="21"/>
    </row>
    <row r="77" spans="1:33">
      <c r="A77" s="15">
        <f t="shared" si="50"/>
        <v>1339</v>
      </c>
      <c r="B77" s="1">
        <v>0.53300000000000003</v>
      </c>
      <c r="D77" s="14"/>
      <c r="E77" s="19"/>
      <c r="F77" s="24">
        <f t="shared" si="53"/>
        <v>1420.0044887441281</v>
      </c>
      <c r="G77" s="24">
        <f t="shared" si="54"/>
        <v>1421.0653426216056</v>
      </c>
      <c r="H77" s="24">
        <f t="shared" si="51"/>
        <v>0.59355000000000002</v>
      </c>
      <c r="I77" s="24">
        <f t="shared" si="35"/>
        <v>0.74114822050477391</v>
      </c>
      <c r="J77" s="24">
        <f t="shared" si="36"/>
        <v>-0.19914804680263432</v>
      </c>
      <c r="K77" s="24">
        <f t="shared" si="57"/>
        <v>-0.15193997032873463</v>
      </c>
      <c r="L77" s="41">
        <f t="shared" ref="L77:L140" si="59">J77-K77</f>
        <v>-4.7208076473899685E-2</v>
      </c>
      <c r="M77" s="25"/>
      <c r="N77" s="33">
        <f t="shared" si="48"/>
        <v>-0.13332580709110534</v>
      </c>
      <c r="O77" s="33">
        <f t="shared" si="32"/>
        <v>7.55</v>
      </c>
      <c r="P77" s="33"/>
      <c r="Q77" s="39"/>
      <c r="R77" s="33"/>
      <c r="S77" s="21"/>
      <c r="U77" s="24">
        <f t="shared" si="55"/>
        <v>1678.8528342324016</v>
      </c>
      <c r="V77" s="24">
        <f t="shared" si="56"/>
        <v>1682.0353958648338</v>
      </c>
      <c r="W77" s="24">
        <f t="shared" si="52"/>
        <v>2.9884999999999997</v>
      </c>
      <c r="X77" s="24">
        <f t="shared" si="33"/>
        <v>2.385489366469963</v>
      </c>
      <c r="Y77" s="24">
        <f t="shared" si="34"/>
        <v>0.25278277992174369</v>
      </c>
      <c r="Z77" s="24">
        <f t="shared" si="38"/>
        <v>0.28604413097055059</v>
      </c>
      <c r="AA77" s="41">
        <f t="shared" si="39"/>
        <v>-3.3261351048806898E-2</v>
      </c>
      <c r="AB77" s="25"/>
      <c r="AC77" s="33">
        <f t="shared" si="49"/>
        <v>-0.91737445241142868</v>
      </c>
      <c r="AD77" s="33">
        <f t="shared" si="58"/>
        <v>13.28</v>
      </c>
      <c r="AE77" s="33"/>
      <c r="AF77" s="33"/>
      <c r="AG77" s="21"/>
    </row>
    <row r="78" spans="1:33">
      <c r="A78" s="15">
        <f t="shared" si="50"/>
        <v>1340</v>
      </c>
      <c r="B78" s="1">
        <v>0.4572</v>
      </c>
      <c r="D78" s="14"/>
      <c r="E78" s="19"/>
      <c r="F78" s="24">
        <f t="shared" si="53"/>
        <v>1422.1261964990829</v>
      </c>
      <c r="G78" s="24">
        <f t="shared" si="54"/>
        <v>1423.1870503765604</v>
      </c>
      <c r="H78" s="24">
        <f t="shared" si="51"/>
        <v>0.60230000000000006</v>
      </c>
      <c r="I78" s="24">
        <f t="shared" si="35"/>
        <v>0.7482053509698211</v>
      </c>
      <c r="J78" s="24">
        <f t="shared" si="36"/>
        <v>-0.19500709368183355</v>
      </c>
      <c r="K78" s="24">
        <f t="shared" si="57"/>
        <v>-0.15357488964572635</v>
      </c>
      <c r="L78" s="41">
        <f t="shared" si="59"/>
        <v>-4.1432204036107201E-2</v>
      </c>
      <c r="M78" s="25"/>
      <c r="N78" s="33">
        <f t="shared" si="48"/>
        <v>0.53491547688439256</v>
      </c>
      <c r="O78" s="33">
        <f t="shared" ref="O78:O141" si="60">O77</f>
        <v>7.55</v>
      </c>
      <c r="P78" s="33"/>
      <c r="Q78" s="39"/>
      <c r="R78" s="33"/>
      <c r="S78" s="21"/>
      <c r="U78" s="24">
        <f t="shared" si="55"/>
        <v>1685.2179574972661</v>
      </c>
      <c r="V78" s="24">
        <f t="shared" si="56"/>
        <v>1688.4005191296983</v>
      </c>
      <c r="W78" s="24">
        <f t="shared" si="52"/>
        <v>2.8212333333333333</v>
      </c>
      <c r="X78" s="24">
        <f t="shared" ref="X78:X113" si="61" xml:space="preserve"> 0.001347148*(1.0044564^V78)</f>
        <v>2.4539692282310042</v>
      </c>
      <c r="Y78" s="24">
        <f t="shared" ref="Y78:Y113" si="62">(W78/X78)-1</f>
        <v>0.14966125119958384</v>
      </c>
      <c r="Z78" s="24">
        <f t="shared" si="38"/>
        <v>0.24458558188942764</v>
      </c>
      <c r="AA78" s="41">
        <f t="shared" si="39"/>
        <v>-9.4924330689843794E-2</v>
      </c>
      <c r="AB78" s="25"/>
      <c r="AC78" s="33">
        <f t="shared" si="49"/>
        <v>-0.44690389083871612</v>
      </c>
      <c r="AD78" s="33">
        <f t="shared" si="58"/>
        <v>13.28</v>
      </c>
      <c r="AE78" s="33"/>
      <c r="AF78" s="33"/>
      <c r="AG78" s="21"/>
    </row>
    <row r="79" spans="1:33">
      <c r="A79" s="15">
        <f t="shared" si="50"/>
        <v>1341</v>
      </c>
      <c r="B79" s="1">
        <v>0.45740000000000003</v>
      </c>
      <c r="D79" s="14"/>
      <c r="E79" s="19"/>
      <c r="F79" s="24">
        <f t="shared" si="53"/>
        <v>1424.2479042540376</v>
      </c>
      <c r="G79" s="24">
        <f t="shared" si="54"/>
        <v>1425.3087581315151</v>
      </c>
      <c r="H79" s="24">
        <f t="shared" si="51"/>
        <v>0.5696</v>
      </c>
      <c r="I79" s="24">
        <f t="shared" ref="I79:I142" si="63" xml:space="preserve"> 0.001298041*(1.0044766^G79)</f>
        <v>0.75532967864188139</v>
      </c>
      <c r="J79" s="24">
        <f t="shared" ref="J79:J142" si="64">(H79/I79)-1</f>
        <v>-0.24589220295941794</v>
      </c>
      <c r="K79" s="24">
        <f t="shared" si="57"/>
        <v>-0.16076773590121377</v>
      </c>
      <c r="L79" s="41">
        <f t="shared" si="59"/>
        <v>-8.5124467058204173E-2</v>
      </c>
      <c r="M79" s="25"/>
      <c r="N79" s="33">
        <f t="shared" si="48"/>
        <v>0.9528638643023698</v>
      </c>
      <c r="O79" s="33">
        <f t="shared" si="60"/>
        <v>7.55</v>
      </c>
      <c r="P79" s="33"/>
      <c r="Q79" s="39"/>
      <c r="R79" s="33"/>
      <c r="S79" s="21"/>
      <c r="U79" s="24">
        <f t="shared" si="55"/>
        <v>1691.5830807621305</v>
      </c>
      <c r="V79" s="24">
        <f t="shared" si="56"/>
        <v>1694.7656423945627</v>
      </c>
      <c r="W79" s="24">
        <f t="shared" si="52"/>
        <v>3.4367333333333341</v>
      </c>
      <c r="X79" s="24">
        <f t="shared" si="61"/>
        <v>2.5244149304324703</v>
      </c>
      <c r="Y79" s="24">
        <f t="shared" si="62"/>
        <v>0.36139795875180081</v>
      </c>
      <c r="Z79" s="24">
        <f t="shared" si="38"/>
        <v>0.19599571349555289</v>
      </c>
      <c r="AA79" s="41">
        <f t="shared" si="39"/>
        <v>0.16540224525624792</v>
      </c>
      <c r="AB79" s="25"/>
      <c r="AC79" s="33">
        <f t="shared" si="49"/>
        <v>0.2326779680409429</v>
      </c>
      <c r="AD79" s="33">
        <f t="shared" si="58"/>
        <v>13.28</v>
      </c>
      <c r="AE79" s="33"/>
      <c r="AF79" s="33"/>
      <c r="AG79" s="21"/>
    </row>
    <row r="80" spans="1:33">
      <c r="A80" s="15">
        <f t="shared" si="50"/>
        <v>1342</v>
      </c>
      <c r="B80" s="1">
        <v>0.45380000000000004</v>
      </c>
      <c r="D80" s="14"/>
      <c r="E80" s="19"/>
      <c r="F80" s="24">
        <f t="shared" si="53"/>
        <v>1426.3696120089924</v>
      </c>
      <c r="G80" s="24">
        <f t="shared" si="54"/>
        <v>1427.4304658864698</v>
      </c>
      <c r="H80" s="24">
        <f t="shared" si="51"/>
        <v>0.65580000000000005</v>
      </c>
      <c r="I80" s="24">
        <f t="shared" si="63"/>
        <v>0.76252184336524464</v>
      </c>
      <c r="J80" s="24">
        <f t="shared" si="64"/>
        <v>-0.13995906385349977</v>
      </c>
      <c r="K80" s="24">
        <f t="shared" si="57"/>
        <v>-0.17231379326604337</v>
      </c>
      <c r="L80" s="41">
        <f t="shared" si="59"/>
        <v>3.2354729412543609E-2</v>
      </c>
      <c r="M80" s="25"/>
      <c r="N80" s="33">
        <f t="shared" si="48"/>
        <v>0.92495665971104934</v>
      </c>
      <c r="O80" s="33">
        <f t="shared" si="60"/>
        <v>7.55</v>
      </c>
      <c r="P80" s="33"/>
      <c r="Q80" s="39"/>
      <c r="R80" s="33"/>
      <c r="S80" s="21"/>
      <c r="U80" s="24">
        <f t="shared" si="55"/>
        <v>1697.948204026995</v>
      </c>
      <c r="V80" s="24">
        <f t="shared" si="56"/>
        <v>1701.1307656594272</v>
      </c>
      <c r="W80" s="24">
        <f t="shared" si="52"/>
        <v>2.9323285714285716</v>
      </c>
      <c r="X80" s="24">
        <f t="shared" si="61"/>
        <v>2.5968829061415124</v>
      </c>
      <c r="Y80" s="24">
        <f t="shared" si="62"/>
        <v>0.12917242610120971</v>
      </c>
      <c r="Z80" s="24">
        <f t="shared" ref="Z80:Z109" si="65">AVERAGE(Y76:Y84)</f>
        <v>0.17127868151732495</v>
      </c>
      <c r="AA80" s="41">
        <f t="shared" ref="AA80:AA109" si="66">Y80-Z80</f>
        <v>-4.2106255416115235E-2</v>
      </c>
      <c r="AB80" s="25"/>
      <c r="AC80" s="33">
        <f t="shared" si="49"/>
        <v>0.80338721974666472</v>
      </c>
      <c r="AD80" s="33">
        <f t="shared" si="58"/>
        <v>13.28</v>
      </c>
      <c r="AE80" s="33"/>
      <c r="AF80" s="33"/>
      <c r="AG80" s="21"/>
    </row>
    <row r="81" spans="1:33">
      <c r="A81" s="15">
        <f t="shared" si="50"/>
        <v>1343</v>
      </c>
      <c r="B81" s="1">
        <v>0.51360000000000006</v>
      </c>
      <c r="D81" s="14"/>
      <c r="E81" s="19"/>
      <c r="F81" s="24">
        <f t="shared" si="53"/>
        <v>1428.4913197639471</v>
      </c>
      <c r="G81" s="24">
        <f t="shared" si="54"/>
        <v>1429.5521736414246</v>
      </c>
      <c r="H81" s="24">
        <f t="shared" si="51"/>
        <v>0.69705000000000006</v>
      </c>
      <c r="I81" s="24">
        <f t="shared" si="63"/>
        <v>0.76978249107672647</v>
      </c>
      <c r="J81" s="24">
        <f t="shared" si="64"/>
        <v>-9.4484470509315521E-2</v>
      </c>
      <c r="K81" s="24">
        <f t="shared" si="57"/>
        <v>-0.15510786475345387</v>
      </c>
      <c r="L81" s="41">
        <f t="shared" si="59"/>
        <v>6.0623394244138346E-2</v>
      </c>
      <c r="M81" s="25"/>
      <c r="N81" s="33">
        <f t="shared" si="48"/>
        <v>0.46425195429273836</v>
      </c>
      <c r="O81" s="33">
        <f t="shared" si="60"/>
        <v>7.55</v>
      </c>
      <c r="P81" s="33"/>
      <c r="Q81" s="39"/>
      <c r="R81" s="33"/>
      <c r="S81" s="21"/>
      <c r="U81" s="24">
        <f t="shared" si="55"/>
        <v>1704.3133272918594</v>
      </c>
      <c r="V81" s="24">
        <f t="shared" si="56"/>
        <v>1707.4958889242916</v>
      </c>
      <c r="W81" s="24">
        <f t="shared" si="52"/>
        <v>3.0598000000000005</v>
      </c>
      <c r="X81" s="24">
        <f t="shared" si="61"/>
        <v>2.6714312084403145</v>
      </c>
      <c r="Y81" s="24">
        <f t="shared" si="62"/>
        <v>0.14537854852209753</v>
      </c>
      <c r="Z81" s="24">
        <f t="shared" si="65"/>
        <v>0.1203759581294724</v>
      </c>
      <c r="AA81" s="41">
        <f t="shared" si="66"/>
        <v>2.5002590392625132E-2</v>
      </c>
      <c r="AB81" s="25"/>
      <c r="AC81" s="33">
        <f t="shared" si="49"/>
        <v>0.99818266267852973</v>
      </c>
      <c r="AD81" s="33">
        <f t="shared" si="58"/>
        <v>13.28</v>
      </c>
      <c r="AE81" s="33"/>
      <c r="AF81" s="33"/>
      <c r="AG81" s="21"/>
    </row>
    <row r="82" spans="1:33">
      <c r="A82" s="15">
        <f t="shared" si="50"/>
        <v>1344</v>
      </c>
      <c r="B82" s="1">
        <v>0.47460000000000002</v>
      </c>
      <c r="D82" s="14"/>
      <c r="E82" s="19"/>
      <c r="F82" s="24">
        <f t="shared" si="53"/>
        <v>1430.6130275189018</v>
      </c>
      <c r="G82" s="24">
        <f t="shared" si="54"/>
        <v>1431.6738813963793</v>
      </c>
      <c r="H82" s="24">
        <f t="shared" si="51"/>
        <v>0.66294999999999993</v>
      </c>
      <c r="I82" s="24">
        <f t="shared" si="63"/>
        <v>0.77711227386368131</v>
      </c>
      <c r="J82" s="24">
        <f t="shared" si="64"/>
        <v>-0.14690576600480687</v>
      </c>
      <c r="K82" s="24">
        <f t="shared" si="57"/>
        <v>-0.1609097858026966</v>
      </c>
      <c r="L82" s="41">
        <f t="shared" si="59"/>
        <v>1.4004019797889733E-2</v>
      </c>
      <c r="M82" s="25"/>
      <c r="N82" s="33">
        <f t="shared" si="48"/>
        <v>-0.21368140012488435</v>
      </c>
      <c r="O82" s="33">
        <f t="shared" si="60"/>
        <v>7.55</v>
      </c>
      <c r="P82" s="33"/>
      <c r="Q82" s="39"/>
      <c r="R82" s="33"/>
      <c r="S82" s="21"/>
      <c r="U82" s="24">
        <f t="shared" si="55"/>
        <v>1710.6784505567239</v>
      </c>
      <c r="V82" s="24">
        <f t="shared" si="56"/>
        <v>1713.8610121891561</v>
      </c>
      <c r="W82" s="24">
        <f t="shared" si="52"/>
        <v>2.9793857142857143</v>
      </c>
      <c r="X82" s="24">
        <f t="shared" si="61"/>
        <v>2.7481195569316079</v>
      </c>
      <c r="Y82" s="24">
        <f t="shared" si="62"/>
        <v>8.4154329010461604E-2</v>
      </c>
      <c r="Z82" s="24">
        <f t="shared" si="65"/>
        <v>8.8368249680678523E-2</v>
      </c>
      <c r="AA82" s="41">
        <f t="shared" si="66"/>
        <v>-4.2139206702169196E-3</v>
      </c>
      <c r="AB82" s="25"/>
      <c r="AC82" s="33">
        <f t="shared" si="49"/>
        <v>0.72591734417851561</v>
      </c>
      <c r="AD82" s="33">
        <f t="shared" si="58"/>
        <v>13.28</v>
      </c>
      <c r="AE82" s="33"/>
      <c r="AF82" s="33"/>
      <c r="AG82" s="21"/>
    </row>
    <row r="83" spans="1:33">
      <c r="A83" s="15">
        <f t="shared" si="50"/>
        <v>1345</v>
      </c>
      <c r="B83" s="1">
        <v>0.4778</v>
      </c>
      <c r="D83" s="14"/>
      <c r="E83" s="19"/>
      <c r="F83" s="24">
        <f t="shared" si="53"/>
        <v>1432.7347352738566</v>
      </c>
      <c r="G83" s="24">
        <f t="shared" si="54"/>
        <v>1433.7955891513341</v>
      </c>
      <c r="H83" s="24">
        <f t="shared" si="51"/>
        <v>0.64929999999999999</v>
      </c>
      <c r="I83" s="24">
        <f t="shared" si="63"/>
        <v>0.78451185002256385</v>
      </c>
      <c r="J83" s="24">
        <f t="shared" si="64"/>
        <v>-0.17235157125883438</v>
      </c>
      <c r="K83" s="24">
        <f t="shared" si="57"/>
        <v>-0.16636776490640837</v>
      </c>
      <c r="L83" s="41">
        <f t="shared" si="59"/>
        <v>-5.9838063524260132E-3</v>
      </c>
      <c r="M83" s="25"/>
      <c r="N83" s="33">
        <f t="shared" si="48"/>
        <v>-0.79163085261984356</v>
      </c>
      <c r="O83" s="33">
        <f t="shared" si="60"/>
        <v>7.55</v>
      </c>
      <c r="P83" s="33"/>
      <c r="Q83" s="39"/>
      <c r="R83" s="33"/>
      <c r="S83" s="21"/>
      <c r="U83" s="24">
        <f t="shared" si="55"/>
        <v>1717.0435738215883</v>
      </c>
      <c r="V83" s="24">
        <f t="shared" si="56"/>
        <v>1720.2261354540206</v>
      </c>
      <c r="W83" s="24">
        <f t="shared" si="52"/>
        <v>2.7864333333333331</v>
      </c>
      <c r="X83" s="24">
        <f t="shared" si="61"/>
        <v>2.8270093855792062</v>
      </c>
      <c r="Y83" s="24">
        <f t="shared" si="62"/>
        <v>-1.4352995236894039E-2</v>
      </c>
      <c r="Z83" s="24">
        <f t="shared" si="65"/>
        <v>6.0181069717924647E-2</v>
      </c>
      <c r="AA83" s="41">
        <f t="shared" si="66"/>
        <v>-7.453406495481868E-2</v>
      </c>
      <c r="AB83" s="25"/>
      <c r="AC83" s="33">
        <f t="shared" si="49"/>
        <v>0.11398723266473769</v>
      </c>
      <c r="AD83" s="33">
        <f t="shared" si="58"/>
        <v>13.28</v>
      </c>
      <c r="AE83" s="33"/>
      <c r="AF83" s="33"/>
      <c r="AG83" s="21"/>
    </row>
    <row r="84" spans="1:33">
      <c r="A84" s="15">
        <f t="shared" si="50"/>
        <v>1346</v>
      </c>
      <c r="B84" s="1">
        <v>0.58010000000000006</v>
      </c>
      <c r="D84" s="14"/>
      <c r="E84" s="19"/>
      <c r="F84" s="24">
        <f t="shared" si="53"/>
        <v>1434.8564430288113</v>
      </c>
      <c r="G84" s="24">
        <f t="shared" si="54"/>
        <v>1435.9172969062888</v>
      </c>
      <c r="H84" s="24">
        <f t="shared" si="51"/>
        <v>0.63690000000000002</v>
      </c>
      <c r="I84" s="24">
        <f t="shared" si="63"/>
        <v>0.79198188411805703</v>
      </c>
      <c r="J84" s="24">
        <f t="shared" si="64"/>
        <v>-0.19581493873531541</v>
      </c>
      <c r="K84" s="24">
        <f t="shared" si="57"/>
        <v>-0.1647352427418127</v>
      </c>
      <c r="L84" s="41">
        <f t="shared" si="59"/>
        <v>-3.1079695993502715E-2</v>
      </c>
      <c r="M84" s="25"/>
      <c r="N84" s="33">
        <f t="shared" si="48"/>
        <v>-0.99916743117707063</v>
      </c>
      <c r="O84" s="33">
        <f t="shared" si="60"/>
        <v>7.55</v>
      </c>
      <c r="P84" s="33"/>
      <c r="Q84" s="39"/>
      <c r="R84" s="33"/>
      <c r="S84" s="21"/>
      <c r="U84" s="24">
        <f t="shared" si="55"/>
        <v>1723.4086970864528</v>
      </c>
      <c r="V84" s="24">
        <f t="shared" si="56"/>
        <v>1726.591258718885</v>
      </c>
      <c r="W84" s="24">
        <f t="shared" si="52"/>
        <v>3.0589999999999997</v>
      </c>
      <c r="X84" s="24">
        <f t="shared" si="61"/>
        <v>2.9081638919219057</v>
      </c>
      <c r="Y84" s="24">
        <f t="shared" si="62"/>
        <v>5.1866440023231153E-2</v>
      </c>
      <c r="Z84" s="24">
        <f t="shared" si="65"/>
        <v>8.7105576875371946E-3</v>
      </c>
      <c r="AA84" s="41">
        <f t="shared" si="66"/>
        <v>4.3155882335693958E-2</v>
      </c>
      <c r="AB84" s="25"/>
      <c r="AC84" s="33">
        <f t="shared" si="49"/>
        <v>-0.55127877183984642</v>
      </c>
      <c r="AD84" s="33">
        <f t="shared" si="58"/>
        <v>13.28</v>
      </c>
      <c r="AE84" s="33"/>
      <c r="AF84" s="33"/>
      <c r="AG84" s="21"/>
    </row>
    <row r="85" spans="1:33">
      <c r="A85" s="15">
        <f t="shared" si="50"/>
        <v>1347</v>
      </c>
      <c r="B85" s="1">
        <v>0.56069999999999998</v>
      </c>
      <c r="D85" s="14"/>
      <c r="E85" s="19"/>
      <c r="F85" s="24">
        <f t="shared" si="53"/>
        <v>1436.9781507837661</v>
      </c>
      <c r="G85" s="24">
        <f t="shared" si="54"/>
        <v>1438.0390046612436</v>
      </c>
      <c r="H85" s="24">
        <f t="shared" si="51"/>
        <v>0.79440000000000011</v>
      </c>
      <c r="I85" s="24">
        <f t="shared" si="63"/>
        <v>0.79952304704275301</v>
      </c>
      <c r="J85" s="24">
        <f t="shared" si="64"/>
        <v>-6.4076289754271265E-3</v>
      </c>
      <c r="K85" s="24">
        <f t="shared" si="57"/>
        <v>-0.17580589103772865</v>
      </c>
      <c r="L85" s="41">
        <f t="shared" si="59"/>
        <v>0.16939826206230152</v>
      </c>
      <c r="M85" s="25"/>
      <c r="N85" s="33">
        <f t="shared" si="48"/>
        <v>-0.73918246417749356</v>
      </c>
      <c r="O85" s="33">
        <f t="shared" si="60"/>
        <v>7.55</v>
      </c>
      <c r="P85" s="33"/>
      <c r="Q85" s="39"/>
      <c r="R85" s="33"/>
      <c r="S85" s="21"/>
      <c r="U85" s="24">
        <f t="shared" si="55"/>
        <v>1729.7738203513172</v>
      </c>
      <c r="V85" s="24">
        <f t="shared" si="56"/>
        <v>1732.9563819837495</v>
      </c>
      <c r="W85" s="24">
        <f t="shared" si="52"/>
        <v>2.7622571428571425</v>
      </c>
      <c r="X85" s="24">
        <f t="shared" si="61"/>
        <v>2.9916480877001348</v>
      </c>
      <c r="Y85" s="24">
        <f t="shared" si="62"/>
        <v>-7.6677115127982587E-2</v>
      </c>
      <c r="Z85" s="24">
        <f t="shared" si="65"/>
        <v>-1.3364361550531827E-2</v>
      </c>
      <c r="AA85" s="41">
        <f t="shared" si="66"/>
        <v>-6.3312753577450753E-2</v>
      </c>
      <c r="AB85" s="25"/>
      <c r="AC85" s="33">
        <f t="shared" si="49"/>
        <v>-0.95859531221947636</v>
      </c>
      <c r="AD85" s="33">
        <f t="shared" si="58"/>
        <v>13.28</v>
      </c>
      <c r="AE85" s="33"/>
      <c r="AF85" s="33"/>
      <c r="AG85" s="21"/>
    </row>
    <row r="86" spans="1:33">
      <c r="A86" s="15">
        <f t="shared" si="50"/>
        <v>1348</v>
      </c>
      <c r="B86" s="1">
        <v>0.50329999999999997</v>
      </c>
      <c r="D86" s="14"/>
      <c r="E86" s="19"/>
      <c r="F86" s="24">
        <f t="shared" si="53"/>
        <v>1439.0998585387208</v>
      </c>
      <c r="G86" s="24">
        <f t="shared" si="54"/>
        <v>1440.1607124161983</v>
      </c>
      <c r="H86" s="24">
        <f t="shared" si="51"/>
        <v>0.60425000000000006</v>
      </c>
      <c r="I86" s="24">
        <f t="shared" si="63"/>
        <v>0.80713601607740848</v>
      </c>
      <c r="J86" s="24">
        <f t="shared" si="64"/>
        <v>-0.2513653362458188</v>
      </c>
      <c r="K86" s="24">
        <f t="shared" si="57"/>
        <v>-0.19407809358906078</v>
      </c>
      <c r="L86" s="41">
        <f t="shared" si="59"/>
        <v>-5.7287242656758025E-2</v>
      </c>
      <c r="M86" s="25"/>
      <c r="N86" s="33">
        <f t="shared" si="48"/>
        <v>-0.13332580709126754</v>
      </c>
      <c r="O86" s="33">
        <f t="shared" si="60"/>
        <v>7.55</v>
      </c>
      <c r="P86" s="33"/>
      <c r="Q86" s="39"/>
      <c r="R86" s="33"/>
      <c r="S86" s="21"/>
      <c r="U86" s="24">
        <f t="shared" si="55"/>
        <v>1736.1389436161817</v>
      </c>
      <c r="V86" s="24">
        <f t="shared" si="56"/>
        <v>1739.3215052486139</v>
      </c>
      <c r="W86" s="24">
        <f t="shared" si="52"/>
        <v>2.9689333333333336</v>
      </c>
      <c r="X86" s="24">
        <f t="shared" si="61"/>
        <v>3.0775288509359608</v>
      </c>
      <c r="Y86" s="24">
        <f t="shared" si="62"/>
        <v>-3.5286596117401259E-2</v>
      </c>
      <c r="Z86" s="24">
        <f t="shared" si="65"/>
        <v>-3.5012983717590269E-2</v>
      </c>
      <c r="AA86" s="41">
        <f t="shared" si="66"/>
        <v>-2.7361239981098934E-4</v>
      </c>
      <c r="AB86" s="25"/>
      <c r="AC86" s="33">
        <f t="shared" si="49"/>
        <v>-0.91737445241140614</v>
      </c>
      <c r="AD86" s="33">
        <f t="shared" si="58"/>
        <v>13.28</v>
      </c>
      <c r="AE86" s="33"/>
      <c r="AF86" s="33"/>
      <c r="AG86" s="21"/>
    </row>
    <row r="87" spans="1:33">
      <c r="A87" s="15">
        <f t="shared" si="50"/>
        <v>1349</v>
      </c>
      <c r="B87" s="1">
        <v>0.54339999999999999</v>
      </c>
      <c r="D87" s="14"/>
      <c r="E87" s="19"/>
      <c r="F87" s="24">
        <f t="shared" si="53"/>
        <v>1441.2215662936756</v>
      </c>
      <c r="G87" s="24">
        <f t="shared" si="54"/>
        <v>1442.282420171153</v>
      </c>
      <c r="H87" s="24">
        <f t="shared" si="51"/>
        <v>0.61590000000000011</v>
      </c>
      <c r="I87" s="24">
        <f t="shared" si="63"/>
        <v>0.81482147495177137</v>
      </c>
      <c r="J87" s="24">
        <f t="shared" si="64"/>
        <v>-0.24412890561523959</v>
      </c>
      <c r="K87" s="24">
        <f t="shared" si="57"/>
        <v>-0.20197197182980395</v>
      </c>
      <c r="L87" s="41">
        <f t="shared" si="59"/>
        <v>-4.2156933785435641E-2</v>
      </c>
      <c r="M87" s="25"/>
      <c r="N87" s="33">
        <f t="shared" si="48"/>
        <v>0.53491547688425423</v>
      </c>
      <c r="O87" s="33">
        <f t="shared" si="60"/>
        <v>7.55</v>
      </c>
      <c r="P87" s="33"/>
      <c r="Q87" s="39"/>
      <c r="R87" s="33"/>
      <c r="S87" s="21"/>
      <c r="U87" s="24">
        <f t="shared" si="55"/>
        <v>1742.5040668810461</v>
      </c>
      <c r="V87" s="24">
        <f t="shared" si="56"/>
        <v>1745.6866285134784</v>
      </c>
      <c r="W87" s="24">
        <f t="shared" si="52"/>
        <v>2.8365499999999995</v>
      </c>
      <c r="X87" s="24">
        <f t="shared" si="61"/>
        <v>3.1658749795081351</v>
      </c>
      <c r="Y87" s="24">
        <f t="shared" si="62"/>
        <v>-0.1040233684652011</v>
      </c>
      <c r="Z87" s="24">
        <f t="shared" si="65"/>
        <v>-4.0772882501969115E-2</v>
      </c>
      <c r="AA87" s="41">
        <f t="shared" si="66"/>
        <v>-6.3250485963231989E-2</v>
      </c>
      <c r="AB87" s="25"/>
      <c r="AC87" s="33">
        <f t="shared" si="49"/>
        <v>-0.44690389083866233</v>
      </c>
      <c r="AD87" s="33">
        <f t="shared" si="58"/>
        <v>13.28</v>
      </c>
      <c r="AE87" s="33"/>
      <c r="AF87" s="33"/>
      <c r="AG87" s="21"/>
    </row>
    <row r="88" spans="1:33">
      <c r="A88" s="15">
        <f t="shared" si="50"/>
        <v>1350</v>
      </c>
      <c r="B88" s="1">
        <v>0.63519999999999999</v>
      </c>
      <c r="D88" s="14"/>
      <c r="E88" s="19"/>
      <c r="F88" s="24">
        <f t="shared" si="53"/>
        <v>1443.3432740486303</v>
      </c>
      <c r="G88" s="24">
        <f t="shared" si="54"/>
        <v>1444.4041279261078</v>
      </c>
      <c r="H88" s="24">
        <f t="shared" si="51"/>
        <v>0.63240000000000007</v>
      </c>
      <c r="I88" s="24">
        <f t="shared" si="63"/>
        <v>0.82258011390598806</v>
      </c>
      <c r="J88" s="24">
        <f t="shared" si="64"/>
        <v>-0.23119950347805696</v>
      </c>
      <c r="K88" s="24">
        <f t="shared" si="57"/>
        <v>-0.2129496602450397</v>
      </c>
      <c r="L88" s="41">
        <f t="shared" si="59"/>
        <v>-1.824984323301726E-2</v>
      </c>
      <c r="M88" s="25"/>
      <c r="N88" s="33">
        <f t="shared" si="48"/>
        <v>0.95286386430232017</v>
      </c>
      <c r="O88" s="33">
        <f t="shared" si="60"/>
        <v>7.55</v>
      </c>
      <c r="P88" s="33"/>
      <c r="Q88" s="39"/>
      <c r="R88" s="33"/>
      <c r="S88" s="21"/>
      <c r="U88" s="24">
        <f t="shared" si="55"/>
        <v>1748.8691901459106</v>
      </c>
      <c r="V88" s="24">
        <f t="shared" si="56"/>
        <v>1752.0517517783428</v>
      </c>
      <c r="W88" s="24">
        <f t="shared" si="52"/>
        <v>2.9251</v>
      </c>
      <c r="X88" s="24">
        <f t="shared" si="61"/>
        <v>3.2567572462651122</v>
      </c>
      <c r="Y88" s="24">
        <f t="shared" si="62"/>
        <v>-0.10183664952168625</v>
      </c>
      <c r="Z88" s="24">
        <f t="shared" si="65"/>
        <v>-3.9128918917780475E-2</v>
      </c>
      <c r="AA88" s="41">
        <f t="shared" si="66"/>
        <v>-6.2707730603905776E-2</v>
      </c>
      <c r="AB88" s="25"/>
      <c r="AC88" s="33">
        <f t="shared" si="49"/>
        <v>0.23267796804099106</v>
      </c>
      <c r="AD88" s="33">
        <f t="shared" si="58"/>
        <v>13.28</v>
      </c>
      <c r="AE88" s="33"/>
      <c r="AF88" s="33"/>
      <c r="AG88" s="21"/>
    </row>
    <row r="89" spans="1:33">
      <c r="A89" s="15">
        <f t="shared" si="50"/>
        <v>1351</v>
      </c>
      <c r="B89" s="1">
        <v>0.74840000000000007</v>
      </c>
      <c r="D89" s="14"/>
      <c r="E89" s="19"/>
      <c r="F89" s="24">
        <f t="shared" si="53"/>
        <v>1445.464981803585</v>
      </c>
      <c r="G89" s="24">
        <f t="shared" si="54"/>
        <v>1446.5258356810625</v>
      </c>
      <c r="H89" s="24">
        <f t="shared" si="51"/>
        <v>0.63145000000000007</v>
      </c>
      <c r="I89" s="24">
        <f t="shared" si="63"/>
        <v>0.83041262975259478</v>
      </c>
      <c r="J89" s="24">
        <f t="shared" si="64"/>
        <v>-0.23959489851674309</v>
      </c>
      <c r="K89" s="24">
        <f t="shared" si="57"/>
        <v>-0.22507289105438411</v>
      </c>
      <c r="L89" s="41">
        <f t="shared" si="59"/>
        <v>-1.4522007462358988E-2</v>
      </c>
      <c r="M89" s="25"/>
      <c r="N89" s="33">
        <f t="shared" si="48"/>
        <v>0.92495665971110075</v>
      </c>
      <c r="O89" s="33">
        <f t="shared" si="60"/>
        <v>7.55</v>
      </c>
      <c r="P89" s="33"/>
      <c r="Q89" s="39"/>
      <c r="R89" s="33"/>
      <c r="S89" s="21"/>
      <c r="U89" s="24">
        <f t="shared" si="55"/>
        <v>1755.234313410775</v>
      </c>
      <c r="V89" s="24">
        <f t="shared" si="56"/>
        <v>1758.4168750432073</v>
      </c>
      <c r="W89" s="24">
        <f t="shared" si="52"/>
        <v>3.1173999999999999</v>
      </c>
      <c r="X89" s="24">
        <f t="shared" si="61"/>
        <v>3.3502484557201897</v>
      </c>
      <c r="Y89" s="24">
        <f t="shared" si="62"/>
        <v>-6.9501847041411491E-2</v>
      </c>
      <c r="Z89" s="24">
        <f t="shared" si="65"/>
        <v>-4.9517035314127447E-2</v>
      </c>
      <c r="AA89" s="41">
        <f t="shared" si="66"/>
        <v>-1.9984811727284044E-2</v>
      </c>
      <c r="AB89" s="25"/>
      <c r="AC89" s="33">
        <f t="shared" si="49"/>
        <v>0.80338721974669847</v>
      </c>
      <c r="AD89" s="33">
        <f t="shared" si="58"/>
        <v>13.28</v>
      </c>
      <c r="AE89" s="33"/>
      <c r="AF89" s="33"/>
      <c r="AG89" s="21"/>
    </row>
    <row r="90" spans="1:33">
      <c r="A90" s="15">
        <f t="shared" si="50"/>
        <v>1352</v>
      </c>
      <c r="B90" s="1">
        <v>0.68180000000000007</v>
      </c>
      <c r="D90" s="14"/>
      <c r="E90" s="19"/>
      <c r="F90" s="24">
        <f t="shared" si="53"/>
        <v>1447.5866895585398</v>
      </c>
      <c r="G90" s="24">
        <f t="shared" si="54"/>
        <v>1448.6475434360173</v>
      </c>
      <c r="H90" s="24">
        <f t="shared" si="51"/>
        <v>0.62125000000000008</v>
      </c>
      <c r="I90" s="24">
        <f t="shared" si="63"/>
        <v>0.83831972593909809</v>
      </c>
      <c r="J90" s="24">
        <f t="shared" si="64"/>
        <v>-0.25893429347130459</v>
      </c>
      <c r="K90" s="24">
        <f t="shared" si="57"/>
        <v>-0.25529465491204406</v>
      </c>
      <c r="L90" s="41">
        <f t="shared" si="59"/>
        <v>-3.6396385592605274E-3</v>
      </c>
      <c r="M90" s="25"/>
      <c r="N90" s="33">
        <f t="shared" si="48"/>
        <v>0.4642519542928833</v>
      </c>
      <c r="O90" s="33">
        <f t="shared" si="60"/>
        <v>7.55</v>
      </c>
      <c r="P90" s="33"/>
      <c r="Q90" s="39"/>
      <c r="R90" s="33"/>
      <c r="S90" s="21"/>
      <c r="U90" s="24">
        <f t="shared" si="55"/>
        <v>1761.5994366756395</v>
      </c>
      <c r="V90" s="24">
        <f t="shared" si="56"/>
        <v>1764.7819983080717</v>
      </c>
      <c r="W90" s="24">
        <f t="shared" si="52"/>
        <v>3.2759666666666671</v>
      </c>
      <c r="X90" s="24">
        <f t="shared" si="61"/>
        <v>3.4464235023741852</v>
      </c>
      <c r="Y90" s="24">
        <f t="shared" si="62"/>
        <v>-4.9459050981428443E-2</v>
      </c>
      <c r="Z90" s="24">
        <f t="shared" si="65"/>
        <v>-4.4479442813421345E-2</v>
      </c>
      <c r="AA90" s="41">
        <f t="shared" si="66"/>
        <v>-4.9796081680070978E-3</v>
      </c>
      <c r="AB90" s="25"/>
      <c r="AC90" s="33">
        <f t="shared" si="49"/>
        <v>0.99818266267852651</v>
      </c>
      <c r="AD90" s="33">
        <f t="shared" si="58"/>
        <v>13.28</v>
      </c>
      <c r="AE90" s="33"/>
      <c r="AF90" s="33"/>
      <c r="AG90" s="21"/>
    </row>
    <row r="91" spans="1:33">
      <c r="A91" s="15">
        <f t="shared" si="50"/>
        <v>1353</v>
      </c>
      <c r="B91" s="1">
        <v>0.56000000000000005</v>
      </c>
      <c r="D91" s="14"/>
      <c r="E91" s="19"/>
      <c r="F91" s="24">
        <f t="shared" si="53"/>
        <v>1449.7083973134945</v>
      </c>
      <c r="G91" s="24">
        <f t="shared" si="54"/>
        <v>1450.769251190972</v>
      </c>
      <c r="H91" s="24">
        <f t="shared" si="51"/>
        <v>0.66185000000000005</v>
      </c>
      <c r="I91" s="24">
        <f t="shared" si="63"/>
        <v>0.84630211261115329</v>
      </c>
      <c r="J91" s="24">
        <f t="shared" si="64"/>
        <v>-0.21795067017149539</v>
      </c>
      <c r="K91" s="24">
        <f t="shared" si="57"/>
        <v>-0.2573802500696723</v>
      </c>
      <c r="L91" s="41">
        <f t="shared" si="59"/>
        <v>3.9429579898176914E-2</v>
      </c>
      <c r="M91" s="25"/>
      <c r="N91" s="33">
        <f t="shared" si="48"/>
        <v>-0.21368140012472445</v>
      </c>
      <c r="O91" s="33">
        <f t="shared" si="60"/>
        <v>7.55</v>
      </c>
      <c r="P91" s="33"/>
      <c r="Q91" s="39"/>
      <c r="R91" s="33"/>
      <c r="S91" s="21"/>
      <c r="U91" s="24">
        <f t="shared" si="55"/>
        <v>1767.9645599405039</v>
      </c>
      <c r="V91" s="24">
        <f t="shared" si="56"/>
        <v>1771.1471215729362</v>
      </c>
      <c r="W91" s="24">
        <f t="shared" si="52"/>
        <v>3.6599285714285714</v>
      </c>
      <c r="X91" s="24">
        <f t="shared" si="61"/>
        <v>3.5453594307123755</v>
      </c>
      <c r="Y91" s="24">
        <f t="shared" si="62"/>
        <v>3.2315239951052011E-2</v>
      </c>
      <c r="Z91" s="24">
        <f t="shared" si="65"/>
        <v>-2.3244593285117458E-2</v>
      </c>
      <c r="AA91" s="41">
        <f t="shared" si="66"/>
        <v>5.5559833236169469E-2</v>
      </c>
      <c r="AB91" s="25"/>
      <c r="AC91" s="33">
        <f t="shared" si="49"/>
        <v>0.72591734417847908</v>
      </c>
      <c r="AD91" s="33">
        <f t="shared" si="58"/>
        <v>13.28</v>
      </c>
      <c r="AE91" s="33"/>
      <c r="AF91" s="33"/>
      <c r="AG91" s="21"/>
    </row>
    <row r="92" spans="1:33">
      <c r="A92" s="15">
        <f t="shared" si="50"/>
        <v>1354</v>
      </c>
      <c r="B92" s="1">
        <v>0.58679999999999999</v>
      </c>
      <c r="D92" s="14"/>
      <c r="E92" s="19"/>
      <c r="F92" s="24">
        <f t="shared" si="53"/>
        <v>1451.8301050684493</v>
      </c>
      <c r="G92" s="24">
        <f t="shared" si="54"/>
        <v>1452.8909589459267</v>
      </c>
      <c r="H92" s="24">
        <f t="shared" si="51"/>
        <v>0.62270000000000003</v>
      </c>
      <c r="I92" s="24">
        <f t="shared" si="63"/>
        <v>0.85436050667634433</v>
      </c>
      <c r="J92" s="24">
        <f t="shared" si="64"/>
        <v>-0.27115076699595597</v>
      </c>
      <c r="K92" s="24">
        <f t="shared" si="57"/>
        <v>-0.26284414140311912</v>
      </c>
      <c r="L92" s="41">
        <f t="shared" si="59"/>
        <v>-8.3066255928368471E-3</v>
      </c>
      <c r="M92" s="25"/>
      <c r="N92" s="33">
        <f t="shared" si="48"/>
        <v>-0.79163085261974353</v>
      </c>
      <c r="O92" s="33">
        <f t="shared" si="60"/>
        <v>7.55</v>
      </c>
      <c r="P92" s="33"/>
      <c r="Q92" s="39"/>
      <c r="R92" s="33"/>
      <c r="S92" s="21"/>
      <c r="U92" s="24">
        <f t="shared" si="55"/>
        <v>1774.3296832053684</v>
      </c>
      <c r="V92" s="24">
        <f t="shared" si="56"/>
        <v>1777.5122448378006</v>
      </c>
      <c r="W92" s="24">
        <f t="shared" si="52"/>
        <v>3.6487499999999997</v>
      </c>
      <c r="X92" s="24">
        <f t="shared" si="61"/>
        <v>3.6471354969237537</v>
      </c>
      <c r="Y92" s="24">
        <f t="shared" si="62"/>
        <v>4.4267702080369453E-4</v>
      </c>
      <c r="Z92" s="24">
        <f t="shared" si="65"/>
        <v>3.6703762359397568E-2</v>
      </c>
      <c r="AA92" s="41">
        <f t="shared" si="66"/>
        <v>-3.6261085338593874E-2</v>
      </c>
      <c r="AB92" s="25"/>
      <c r="AC92" s="33">
        <f t="shared" si="49"/>
        <v>0.11398723266468852</v>
      </c>
      <c r="AD92" s="33">
        <f t="shared" si="58"/>
        <v>13.28</v>
      </c>
      <c r="AE92" s="33"/>
      <c r="AF92" s="33"/>
      <c r="AG92" s="21"/>
    </row>
    <row r="93" spans="1:33">
      <c r="A93" s="15">
        <f t="shared" si="50"/>
        <v>1355</v>
      </c>
      <c r="B93" s="1">
        <v>0.60189999999999999</v>
      </c>
      <c r="D93" s="14"/>
      <c r="E93" s="19"/>
      <c r="F93" s="24">
        <f t="shared" si="53"/>
        <v>1453.951812823404</v>
      </c>
      <c r="G93" s="24">
        <f t="shared" si="54"/>
        <v>1455.0126667008815</v>
      </c>
      <c r="H93" s="24">
        <f t="shared" si="51"/>
        <v>0.59949999999999992</v>
      </c>
      <c r="I93" s="24">
        <f t="shared" si="63"/>
        <v>0.86249563186856615</v>
      </c>
      <c r="J93" s="24">
        <f t="shared" si="64"/>
        <v>-0.3049240160194151</v>
      </c>
      <c r="K93" s="24">
        <f t="shared" si="57"/>
        <v>-0.27580007519820376</v>
      </c>
      <c r="L93" s="41">
        <f t="shared" si="59"/>
        <v>-2.9123940821211336E-2</v>
      </c>
      <c r="M93" s="25"/>
      <c r="N93" s="33">
        <f t="shared" si="48"/>
        <v>-0.99916743117707729</v>
      </c>
      <c r="O93" s="33">
        <f t="shared" si="60"/>
        <v>7.55</v>
      </c>
      <c r="P93" s="33"/>
      <c r="Q93" s="39"/>
      <c r="R93" s="33"/>
      <c r="S93" s="21"/>
      <c r="U93" s="24">
        <f t="shared" si="55"/>
        <v>1780.6948064702328</v>
      </c>
      <c r="V93" s="24">
        <f t="shared" si="56"/>
        <v>1783.8773681026651</v>
      </c>
      <c r="W93" s="24">
        <f t="shared" si="52"/>
        <v>3.5956571428571427</v>
      </c>
      <c r="X93" s="24">
        <f t="shared" si="61"/>
        <v>3.7518332323920571</v>
      </c>
      <c r="Y93" s="24">
        <f t="shared" si="62"/>
        <v>-4.1626607543891581E-2</v>
      </c>
      <c r="Z93" s="24">
        <f t="shared" si="65"/>
        <v>0.11048863677528363</v>
      </c>
      <c r="AA93" s="41">
        <f t="shared" si="66"/>
        <v>-0.15211524431917522</v>
      </c>
      <c r="AB93" s="25"/>
      <c r="AC93" s="33">
        <f t="shared" si="49"/>
        <v>-0.55127877183989071</v>
      </c>
      <c r="AD93" s="33">
        <f t="shared" si="58"/>
        <v>13.28</v>
      </c>
      <c r="AE93" s="33"/>
      <c r="AF93" s="33"/>
      <c r="AG93" s="21"/>
    </row>
    <row r="94" spans="1:33">
      <c r="A94" s="15">
        <f t="shared" si="50"/>
        <v>1356</v>
      </c>
      <c r="B94" s="1">
        <v>0.63650000000000007</v>
      </c>
      <c r="D94" s="14"/>
      <c r="E94" s="19"/>
      <c r="F94" s="24">
        <f t="shared" si="53"/>
        <v>1456.0735205783587</v>
      </c>
      <c r="G94" s="24">
        <f t="shared" si="54"/>
        <v>1457.1343744558362</v>
      </c>
      <c r="H94" s="24">
        <f t="shared" si="51"/>
        <v>0.62830000000000008</v>
      </c>
      <c r="I94" s="24">
        <f t="shared" si="63"/>
        <v>0.87070821881302951</v>
      </c>
      <c r="J94" s="24">
        <f t="shared" si="64"/>
        <v>-0.2784035036943675</v>
      </c>
      <c r="K94" s="24">
        <f t="shared" si="57"/>
        <v>-0.28396075636529183</v>
      </c>
      <c r="L94" s="41">
        <f t="shared" si="59"/>
        <v>5.5572526709243286E-3</v>
      </c>
      <c r="M94" s="25"/>
      <c r="N94" s="33">
        <f t="shared" si="48"/>
        <v>-0.73918246417760369</v>
      </c>
      <c r="O94" s="33">
        <f t="shared" si="60"/>
        <v>7.55</v>
      </c>
      <c r="P94" s="33"/>
      <c r="Q94" s="39"/>
      <c r="R94" s="33"/>
      <c r="S94" s="21"/>
      <c r="U94" s="24">
        <f t="shared" si="55"/>
        <v>1787.0599297350973</v>
      </c>
      <c r="V94" s="24">
        <f t="shared" si="56"/>
        <v>1790.2424913675295</v>
      </c>
      <c r="W94" s="24">
        <f t="shared" si="52"/>
        <v>3.7385833333333331</v>
      </c>
      <c r="X94" s="24">
        <f t="shared" si="61"/>
        <v>3.8595365090094149</v>
      </c>
      <c r="Y94" s="24">
        <f t="shared" si="62"/>
        <v>-3.1338782621627703E-2</v>
      </c>
      <c r="Z94" s="24">
        <f t="shared" si="65"/>
        <v>0.16974508795360141</v>
      </c>
      <c r="AA94" s="41">
        <f t="shared" si="66"/>
        <v>-0.20108387057522911</v>
      </c>
      <c r="AB94" s="25"/>
      <c r="AC94" s="33">
        <f t="shared" si="49"/>
        <v>-0.95859531221949046</v>
      </c>
      <c r="AD94" s="33">
        <f t="shared" si="58"/>
        <v>13.28</v>
      </c>
      <c r="AE94" s="33"/>
      <c r="AF94" s="33"/>
      <c r="AG94" s="21"/>
    </row>
    <row r="95" spans="1:33">
      <c r="A95" s="15">
        <f t="shared" si="50"/>
        <v>1357</v>
      </c>
      <c r="B95" s="1">
        <v>0.63030000000000008</v>
      </c>
      <c r="D95" s="14"/>
      <c r="E95" s="19"/>
      <c r="F95" s="24">
        <f t="shared" si="53"/>
        <v>1458.1952283333135</v>
      </c>
      <c r="G95" s="24">
        <f t="shared" si="54"/>
        <v>1459.256082210791</v>
      </c>
      <c r="H95" s="24">
        <f t="shared" si="51"/>
        <v>0.64155000000000006</v>
      </c>
      <c r="I95" s="24">
        <f t="shared" si="63"/>
        <v>0.8789990050918759</v>
      </c>
      <c r="J95" s="24">
        <f t="shared" si="64"/>
        <v>-0.27013569266447224</v>
      </c>
      <c r="K95" s="24">
        <f t="shared" si="57"/>
        <v>-0.28999275465916552</v>
      </c>
      <c r="L95" s="41">
        <f t="shared" si="59"/>
        <v>1.9857061994693281E-2</v>
      </c>
      <c r="M95" s="25"/>
      <c r="N95" s="33">
        <f t="shared" si="48"/>
        <v>-0.13332580709142974</v>
      </c>
      <c r="O95" s="33">
        <f t="shared" si="60"/>
        <v>7.55</v>
      </c>
      <c r="P95" s="33"/>
      <c r="Q95" s="39"/>
      <c r="R95" s="33"/>
      <c r="S95" s="21"/>
      <c r="U95" s="24">
        <f t="shared" si="55"/>
        <v>1793.4250529999617</v>
      </c>
      <c r="V95" s="24">
        <f t="shared" si="56"/>
        <v>1796.607614632394</v>
      </c>
      <c r="W95" s="24">
        <f t="shared" si="52"/>
        <v>4.5890166666666667</v>
      </c>
      <c r="X95" s="24">
        <f t="shared" si="61"/>
        <v>3.970331606364959</v>
      </c>
      <c r="Y95" s="24">
        <f t="shared" si="62"/>
        <v>0.15582704963733374</v>
      </c>
      <c r="Z95" s="24">
        <f t="shared" si="65"/>
        <v>0.19356523294348105</v>
      </c>
      <c r="AA95" s="41">
        <f t="shared" si="66"/>
        <v>-3.773818330614731E-2</v>
      </c>
      <c r="AB95" s="25"/>
      <c r="AC95" s="33">
        <f t="shared" si="49"/>
        <v>-0.91737445241138793</v>
      </c>
      <c r="AD95" s="33">
        <f t="shared" si="58"/>
        <v>13.28</v>
      </c>
      <c r="AE95" s="33"/>
      <c r="AF95" s="33"/>
      <c r="AG95" s="21"/>
    </row>
    <row r="96" spans="1:33">
      <c r="A96" s="15">
        <f t="shared" si="50"/>
        <v>1358</v>
      </c>
      <c r="B96" s="1">
        <v>0.58520000000000005</v>
      </c>
      <c r="D96" s="14"/>
      <c r="E96" s="19"/>
      <c r="F96" s="24">
        <f t="shared" si="53"/>
        <v>1460.3169360882682</v>
      </c>
      <c r="G96" s="24">
        <f t="shared" si="54"/>
        <v>1461.3777899657457</v>
      </c>
      <c r="H96" s="24">
        <f t="shared" si="51"/>
        <v>0.62709999999999999</v>
      </c>
      <c r="I96" s="24">
        <f t="shared" si="63"/>
        <v>0.88736873531042137</v>
      </c>
      <c r="J96" s="24">
        <f t="shared" si="64"/>
        <v>-0.29330392761626156</v>
      </c>
      <c r="K96" s="24">
        <f t="shared" si="57"/>
        <v>-0.29886299774735403</v>
      </c>
      <c r="L96" s="41">
        <f t="shared" si="59"/>
        <v>5.5590701310924695E-3</v>
      </c>
      <c r="M96" s="25"/>
      <c r="N96" s="33">
        <f t="shared" si="48"/>
        <v>0.53491547688409202</v>
      </c>
      <c r="O96" s="33">
        <f t="shared" si="60"/>
        <v>7.55</v>
      </c>
      <c r="P96" s="33"/>
      <c r="Q96" s="39"/>
      <c r="R96" s="33"/>
      <c r="S96" s="21"/>
      <c r="U96" s="24">
        <f t="shared" si="55"/>
        <v>1799.7901762648262</v>
      </c>
      <c r="V96" s="24">
        <f t="shared" si="56"/>
        <v>1802.9727378972584</v>
      </c>
      <c r="W96" s="24">
        <f t="shared" si="52"/>
        <v>5.8630714285714287</v>
      </c>
      <c r="X96" s="24">
        <f t="shared" si="61"/>
        <v>4.0843072808621841</v>
      </c>
      <c r="Y96" s="24">
        <f t="shared" si="62"/>
        <v>0.43551183233543411</v>
      </c>
      <c r="Z96" s="24">
        <f t="shared" si="65"/>
        <v>0.19897709577910794</v>
      </c>
      <c r="AA96" s="41">
        <f t="shared" si="66"/>
        <v>0.23653473655632618</v>
      </c>
      <c r="AB96" s="25"/>
      <c r="AC96" s="33">
        <f t="shared" si="49"/>
        <v>-0.44690389083861803</v>
      </c>
      <c r="AD96" s="33">
        <f t="shared" si="58"/>
        <v>13.28</v>
      </c>
      <c r="AE96" s="33"/>
      <c r="AF96" s="33"/>
      <c r="AG96" s="21"/>
    </row>
    <row r="97" spans="1:33">
      <c r="A97" s="15">
        <f t="shared" si="50"/>
        <v>1359</v>
      </c>
      <c r="B97" s="1">
        <v>0.64370000000000005</v>
      </c>
      <c r="D97" s="14"/>
      <c r="E97" s="19"/>
      <c r="F97" s="24">
        <f t="shared" si="53"/>
        <v>1462.438643843223</v>
      </c>
      <c r="G97" s="24">
        <f t="shared" si="54"/>
        <v>1463.4994977207004</v>
      </c>
      <c r="H97" s="24">
        <f t="shared" si="51"/>
        <v>0.58425000000000005</v>
      </c>
      <c r="I97" s="24">
        <f t="shared" si="63"/>
        <v>0.89581816116403068</v>
      </c>
      <c r="J97" s="24">
        <f t="shared" si="64"/>
        <v>-0.3478029076338186</v>
      </c>
      <c r="K97" s="24">
        <f t="shared" si="57"/>
        <v>-0.30774482856954916</v>
      </c>
      <c r="L97" s="41">
        <f t="shared" si="59"/>
        <v>-4.0058079064269447E-2</v>
      </c>
      <c r="M97" s="25"/>
      <c r="N97" s="33">
        <f t="shared" si="48"/>
        <v>0.95286386430226189</v>
      </c>
      <c r="O97" s="33">
        <f t="shared" si="60"/>
        <v>7.55</v>
      </c>
      <c r="P97" s="33"/>
      <c r="Q97" s="39"/>
      <c r="R97" s="33"/>
      <c r="S97" s="21"/>
      <c r="U97" s="24">
        <f t="shared" si="55"/>
        <v>1806.1552995296906</v>
      </c>
      <c r="V97" s="24">
        <f t="shared" si="56"/>
        <v>1809.3378611621229</v>
      </c>
      <c r="W97" s="24">
        <f t="shared" ref="W97:W113" si="67">AVERAGEIFS(London,YearL,"&gt;"&amp;U97,YearL,"&lt;="&amp;U98)</f>
        <v>6.5637833333333333</v>
      </c>
      <c r="X97" s="24">
        <f t="shared" si="61"/>
        <v>4.201554836820458</v>
      </c>
      <c r="Y97" s="24">
        <f t="shared" si="62"/>
        <v>0.56222722022128835</v>
      </c>
      <c r="Z97" s="24">
        <f t="shared" si="65"/>
        <v>0.19650190184124139</v>
      </c>
      <c r="AA97" s="41">
        <f t="shared" si="66"/>
        <v>0.36572531838004696</v>
      </c>
      <c r="AB97" s="25"/>
      <c r="AC97" s="33">
        <f t="shared" si="49"/>
        <v>0.23267796804103918</v>
      </c>
      <c r="AD97" s="33">
        <f t="shared" si="58"/>
        <v>13.28</v>
      </c>
      <c r="AE97" s="33"/>
      <c r="AF97" s="33"/>
      <c r="AG97" s="21"/>
    </row>
    <row r="98" spans="1:33">
      <c r="A98" s="15">
        <f t="shared" si="50"/>
        <v>1360</v>
      </c>
      <c r="B98" s="1">
        <v>0.64960000000000007</v>
      </c>
      <c r="D98" s="14"/>
      <c r="E98" s="19"/>
      <c r="F98" s="24">
        <f t="shared" si="53"/>
        <v>1464.5603515981777</v>
      </c>
      <c r="G98" s="24">
        <f t="shared" si="54"/>
        <v>1465.6212054756552</v>
      </c>
      <c r="H98" s="24">
        <f t="shared" si="51"/>
        <v>0.62125000000000008</v>
      </c>
      <c r="I98" s="24">
        <f t="shared" si="63"/>
        <v>0.90434804150562764</v>
      </c>
      <c r="J98" s="24">
        <f t="shared" si="64"/>
        <v>-0.31304102902053543</v>
      </c>
      <c r="K98" s="24">
        <f t="shared" si="57"/>
        <v>-0.31288184391500939</v>
      </c>
      <c r="L98" s="41">
        <f t="shared" si="59"/>
        <v>-1.5918510552603848E-4</v>
      </c>
      <c r="M98" s="25"/>
      <c r="N98" s="33">
        <f t="shared" si="48"/>
        <v>0.92495665971117369</v>
      </c>
      <c r="O98" s="33">
        <f t="shared" si="60"/>
        <v>7.55</v>
      </c>
      <c r="P98" s="33"/>
      <c r="Q98" s="39"/>
      <c r="R98" s="33"/>
      <c r="S98" s="21"/>
      <c r="U98" s="24">
        <f t="shared" si="55"/>
        <v>1812.5204227945551</v>
      </c>
      <c r="V98" s="24">
        <f t="shared" si="56"/>
        <v>1815.7029844269873</v>
      </c>
      <c r="W98" s="24">
        <f t="shared" si="67"/>
        <v>6.3268166666666668</v>
      </c>
      <c r="X98" s="24">
        <f t="shared" si="61"/>
        <v>4.3221681996176553</v>
      </c>
      <c r="Y98" s="24">
        <f t="shared" si="62"/>
        <v>0.46380621356344842</v>
      </c>
      <c r="Z98" s="24">
        <f t="shared" si="65"/>
        <v>0.20446752000760637</v>
      </c>
      <c r="AA98" s="41">
        <f t="shared" si="66"/>
        <v>0.25933869355584205</v>
      </c>
      <c r="AB98" s="25"/>
      <c r="AC98" s="33">
        <f t="shared" ref="AC98:AC121" si="68" xml:space="preserve"> SIN((2*PI()*(V98-2000+AD98)/57.2861093837796) + 0.840686201)</f>
        <v>0.80338721974672578</v>
      </c>
      <c r="AD98" s="33">
        <f t="shared" si="58"/>
        <v>13.28</v>
      </c>
      <c r="AE98" s="33"/>
      <c r="AF98" s="33"/>
      <c r="AG98" s="21"/>
    </row>
    <row r="99" spans="1:33">
      <c r="A99" s="15">
        <f t="shared" si="50"/>
        <v>1361</v>
      </c>
      <c r="B99" s="1">
        <v>0.67300000000000004</v>
      </c>
      <c r="D99" s="14"/>
      <c r="E99" s="19"/>
      <c r="F99" s="24">
        <f t="shared" si="53"/>
        <v>1466.6820593531324</v>
      </c>
      <c r="G99" s="24">
        <f t="shared" si="54"/>
        <v>1467.7429132306099</v>
      </c>
      <c r="H99" s="24">
        <f t="shared" si="51"/>
        <v>0.627</v>
      </c>
      <c r="I99" s="24">
        <f t="shared" si="63"/>
        <v>0.91295914241384879</v>
      </c>
      <c r="J99" s="24">
        <f t="shared" si="64"/>
        <v>-0.31322227811616798</v>
      </c>
      <c r="K99" s="24">
        <f t="shared" si="57"/>
        <v>-0.31957739777232869</v>
      </c>
      <c r="L99" s="41">
        <f t="shared" si="59"/>
        <v>6.3551196561607015E-3</v>
      </c>
      <c r="M99" s="25"/>
      <c r="N99" s="33">
        <f t="shared" si="48"/>
        <v>0.46425195429302829</v>
      </c>
      <c r="O99" s="33">
        <f t="shared" si="60"/>
        <v>7.55</v>
      </c>
      <c r="P99" s="33"/>
      <c r="Q99" s="39"/>
      <c r="R99" s="33"/>
      <c r="S99" s="21"/>
      <c r="U99" s="24">
        <f t="shared" si="55"/>
        <v>1818.8855460594195</v>
      </c>
      <c r="V99" s="24">
        <f t="shared" si="56"/>
        <v>1822.0681076918518</v>
      </c>
      <c r="W99" s="24">
        <f t="shared" si="67"/>
        <v>5.1795285714285706</v>
      </c>
      <c r="X99" s="24">
        <f t="shared" si="61"/>
        <v>4.44624399093244</v>
      </c>
      <c r="Y99" s="24">
        <f t="shared" si="62"/>
        <v>0.1649222539274886</v>
      </c>
      <c r="Z99" s="24">
        <f t="shared" si="65"/>
        <v>0.20753076905700396</v>
      </c>
      <c r="AA99" s="41">
        <f t="shared" si="66"/>
        <v>-4.2608515129515356E-2</v>
      </c>
      <c r="AB99" s="25"/>
      <c r="AC99" s="33">
        <f t="shared" si="68"/>
        <v>0.99818266267852351</v>
      </c>
      <c r="AD99" s="33">
        <f t="shared" si="58"/>
        <v>13.28</v>
      </c>
      <c r="AE99" s="33"/>
      <c r="AF99" s="33"/>
      <c r="AG99" s="21"/>
    </row>
    <row r="100" spans="1:33">
      <c r="A100" s="15">
        <f t="shared" si="50"/>
        <v>1362</v>
      </c>
      <c r="B100" s="1">
        <v>0.69910000000000005</v>
      </c>
      <c r="D100" s="14"/>
      <c r="E100" s="19"/>
      <c r="F100" s="24">
        <f t="shared" si="53"/>
        <v>1468.8037671080872</v>
      </c>
      <c r="G100" s="24">
        <f t="shared" si="54"/>
        <v>1469.8646209855647</v>
      </c>
      <c r="H100" s="24">
        <f t="shared" si="51"/>
        <v>0.6472</v>
      </c>
      <c r="I100" s="24">
        <f t="shared" si="63"/>
        <v>0.92165223726184564</v>
      </c>
      <c r="J100" s="24">
        <f t="shared" si="64"/>
        <v>-0.29778285796519199</v>
      </c>
      <c r="K100" s="24">
        <f t="shared" si="57"/>
        <v>-0.3244895777554444</v>
      </c>
      <c r="L100" s="41">
        <f t="shared" si="59"/>
        <v>2.6706719790252409E-2</v>
      </c>
      <c r="M100" s="25"/>
      <c r="N100" s="33">
        <f t="shared" si="48"/>
        <v>-0.21368140012456455</v>
      </c>
      <c r="O100" s="33">
        <f t="shared" si="60"/>
        <v>7.55</v>
      </c>
      <c r="P100" s="33"/>
      <c r="Q100" s="39"/>
      <c r="R100" s="33"/>
      <c r="S100" s="21"/>
      <c r="U100" s="24">
        <f t="shared" si="55"/>
        <v>1825.250669324284</v>
      </c>
      <c r="V100" s="24">
        <f t="shared" si="56"/>
        <v>1828.4332309567162</v>
      </c>
      <c r="W100" s="24">
        <f t="shared" si="67"/>
        <v>4.944466666666667</v>
      </c>
      <c r="X100" s="24">
        <f t="shared" si="61"/>
        <v>4.5738816061465783</v>
      </c>
      <c r="Y100" s="24">
        <f t="shared" si="62"/>
        <v>8.1022005471693914E-2</v>
      </c>
      <c r="Z100" s="24">
        <f t="shared" si="65"/>
        <v>0.18916464072116354</v>
      </c>
      <c r="AA100" s="41">
        <f t="shared" si="66"/>
        <v>-0.10814263524946963</v>
      </c>
      <c r="AB100" s="25"/>
      <c r="AC100" s="33">
        <f t="shared" si="68"/>
        <v>0.72591734417844511</v>
      </c>
      <c r="AD100" s="33">
        <f t="shared" si="58"/>
        <v>13.28</v>
      </c>
      <c r="AE100" s="33"/>
      <c r="AF100" s="33"/>
      <c r="AG100" s="21"/>
    </row>
    <row r="101" spans="1:33">
      <c r="A101" s="15">
        <f t="shared" si="50"/>
        <v>1363</v>
      </c>
      <c r="B101" s="1">
        <v>0.6976</v>
      </c>
      <c r="D101" s="14"/>
      <c r="E101" s="19"/>
      <c r="F101" s="24">
        <f t="shared" si="53"/>
        <v>1470.9254748630419</v>
      </c>
      <c r="G101" s="24">
        <f t="shared" si="54"/>
        <v>1471.9863287405194</v>
      </c>
      <c r="H101" s="24">
        <f t="shared" si="51"/>
        <v>0.60376666666666667</v>
      </c>
      <c r="I101" s="24">
        <f t="shared" si="63"/>
        <v>0.93042810678674337</v>
      </c>
      <c r="J101" s="24">
        <f t="shared" si="64"/>
        <v>-0.35108724439571171</v>
      </c>
      <c r="K101" s="24">
        <f t="shared" si="57"/>
        <v>-0.32214790206434291</v>
      </c>
      <c r="L101" s="41">
        <f t="shared" si="59"/>
        <v>-2.89393423313688E-2</v>
      </c>
      <c r="M101" s="25"/>
      <c r="N101" s="33">
        <f t="shared" si="48"/>
        <v>-0.79163085261964361</v>
      </c>
      <c r="O101" s="33">
        <f t="shared" si="60"/>
        <v>7.55</v>
      </c>
      <c r="P101" s="33"/>
      <c r="Q101" s="39"/>
      <c r="R101" s="33"/>
      <c r="S101" s="21"/>
      <c r="U101" s="24">
        <f t="shared" si="55"/>
        <v>1831.6157925891484</v>
      </c>
      <c r="V101" s="24">
        <f t="shared" si="56"/>
        <v>1834.7983542215807</v>
      </c>
      <c r="W101" s="24">
        <f t="shared" si="67"/>
        <v>4.6024500000000002</v>
      </c>
      <c r="X101" s="24">
        <f t="shared" si="61"/>
        <v>4.7051832939691423</v>
      </c>
      <c r="Y101" s="24">
        <f t="shared" si="62"/>
        <v>-2.1834068419995467E-2</v>
      </c>
      <c r="Z101" s="24">
        <f t="shared" si="65"/>
        <v>0.13720553006526603</v>
      </c>
      <c r="AA101" s="41">
        <f t="shared" si="66"/>
        <v>-0.1590395984852615</v>
      </c>
      <c r="AB101" s="25"/>
      <c r="AC101" s="33">
        <f t="shared" si="68"/>
        <v>0.11398723266463934</v>
      </c>
      <c r="AD101" s="33">
        <f t="shared" si="58"/>
        <v>13.28</v>
      </c>
      <c r="AE101" s="33"/>
      <c r="AF101" s="33"/>
      <c r="AG101" s="21"/>
    </row>
    <row r="102" spans="1:33">
      <c r="A102" s="15">
        <f t="shared" si="50"/>
        <v>1364</v>
      </c>
      <c r="B102" s="1">
        <v>0.68130000000000002</v>
      </c>
      <c r="D102" s="14"/>
      <c r="E102" s="19"/>
      <c r="F102" s="24">
        <f t="shared" si="53"/>
        <v>1473.0471826179967</v>
      </c>
      <c r="G102" s="24">
        <f t="shared" si="54"/>
        <v>1474.1080364954742</v>
      </c>
      <c r="H102" s="24">
        <f t="shared" si="51"/>
        <v>0.60945000000000005</v>
      </c>
      <c r="I102" s="24">
        <f t="shared" si="63"/>
        <v>0.93928753915975638</v>
      </c>
      <c r="J102" s="24">
        <f t="shared" si="64"/>
        <v>-0.35115715412855775</v>
      </c>
      <c r="K102" s="24">
        <f t="shared" si="57"/>
        <v>-0.30982680904786952</v>
      </c>
      <c r="L102" s="41">
        <f t="shared" si="59"/>
        <v>-4.1330345080688224E-2</v>
      </c>
      <c r="M102" s="25"/>
      <c r="N102" s="33">
        <f t="shared" si="48"/>
        <v>-0.99916743117708517</v>
      </c>
      <c r="O102" s="33">
        <f t="shared" si="60"/>
        <v>7.55</v>
      </c>
      <c r="P102" s="33"/>
      <c r="Q102" s="39"/>
      <c r="R102" s="33"/>
      <c r="S102" s="21"/>
      <c r="U102" s="24">
        <f t="shared" si="55"/>
        <v>1837.9809158540129</v>
      </c>
      <c r="V102" s="24">
        <f t="shared" si="56"/>
        <v>1841.1634774864451</v>
      </c>
      <c r="W102" s="24">
        <f t="shared" si="67"/>
        <v>4.9857714285714279</v>
      </c>
      <c r="X102" s="24">
        <f t="shared" si="61"/>
        <v>4.8402542383465521</v>
      </c>
      <c r="Y102" s="24">
        <f t="shared" si="62"/>
        <v>3.0063955953393284E-2</v>
      </c>
      <c r="Z102" s="24">
        <f t="shared" si="65"/>
        <v>7.3040778639251763E-2</v>
      </c>
      <c r="AA102" s="41">
        <f t="shared" si="66"/>
        <v>-4.2976822685858479E-2</v>
      </c>
      <c r="AB102" s="25"/>
      <c r="AC102" s="33">
        <f t="shared" si="68"/>
        <v>-0.55127877183993201</v>
      </c>
      <c r="AD102" s="33">
        <f t="shared" si="58"/>
        <v>13.28</v>
      </c>
      <c r="AE102" s="33"/>
      <c r="AF102" s="33"/>
      <c r="AG102" s="21"/>
    </row>
    <row r="103" spans="1:33">
      <c r="A103" s="15">
        <f t="shared" si="50"/>
        <v>1365</v>
      </c>
      <c r="B103" s="1">
        <v>0.60930000000000006</v>
      </c>
      <c r="D103" s="14"/>
      <c r="E103" s="19"/>
      <c r="F103" s="24">
        <f t="shared" si="53"/>
        <v>1475.1688903729514</v>
      </c>
      <c r="G103" s="24">
        <f t="shared" si="54"/>
        <v>1476.2297442504289</v>
      </c>
      <c r="H103" s="24">
        <f t="shared" si="51"/>
        <v>0.62709999999999999</v>
      </c>
      <c r="I103" s="24">
        <f t="shared" si="63"/>
        <v>0.94823133005697924</v>
      </c>
      <c r="J103" s="24">
        <f t="shared" si="64"/>
        <v>-0.33866348841024108</v>
      </c>
      <c r="K103" s="24">
        <f t="shared" si="57"/>
        <v>-0.31757323161147649</v>
      </c>
      <c r="L103" s="41">
        <f t="shared" si="59"/>
        <v>-2.1090256798764584E-2</v>
      </c>
      <c r="M103" s="25"/>
      <c r="N103" s="33">
        <f t="shared" si="48"/>
        <v>-0.73918246417773315</v>
      </c>
      <c r="O103" s="33">
        <f t="shared" si="60"/>
        <v>7.55</v>
      </c>
      <c r="P103" s="33"/>
      <c r="Q103" s="39"/>
      <c r="R103" s="33"/>
      <c r="S103" s="21"/>
      <c r="U103" s="24">
        <f t="shared" si="55"/>
        <v>1844.3460391188773</v>
      </c>
      <c r="V103" s="24">
        <f t="shared" si="56"/>
        <v>1847.5286007513096</v>
      </c>
      <c r="W103" s="24">
        <f t="shared" si="67"/>
        <v>4.9604333333333335</v>
      </c>
      <c r="X103" s="24">
        <f t="shared" si="61"/>
        <v>4.9792026427239549</v>
      </c>
      <c r="Y103" s="24">
        <f t="shared" si="62"/>
        <v>-3.769541177049418E-3</v>
      </c>
      <c r="Z103" s="24">
        <f t="shared" si="65"/>
        <v>1.696772787194582E-2</v>
      </c>
      <c r="AA103" s="41">
        <f t="shared" si="66"/>
        <v>-2.0737269048995238E-2</v>
      </c>
      <c r="AB103" s="25"/>
      <c r="AC103" s="33">
        <f t="shared" si="68"/>
        <v>-0.958595312219504</v>
      </c>
      <c r="AD103" s="33">
        <f t="shared" si="58"/>
        <v>13.28</v>
      </c>
      <c r="AE103" s="33"/>
      <c r="AF103" s="33"/>
      <c r="AG103" s="21"/>
    </row>
    <row r="104" spans="1:33">
      <c r="A104" s="15">
        <f t="shared" si="50"/>
        <v>1366</v>
      </c>
      <c r="B104" s="1">
        <v>0.66439999999999999</v>
      </c>
      <c r="D104" s="14"/>
      <c r="E104" s="19"/>
      <c r="F104" s="24">
        <f t="shared" si="53"/>
        <v>1477.2905981279062</v>
      </c>
      <c r="G104" s="24">
        <f t="shared" si="54"/>
        <v>1478.3514520053836</v>
      </c>
      <c r="H104" s="24">
        <f t="shared" si="51"/>
        <v>0.65634999999999999</v>
      </c>
      <c r="I104" s="24">
        <f t="shared" si="63"/>
        <v>0.95726028273084474</v>
      </c>
      <c r="J104" s="24">
        <f t="shared" si="64"/>
        <v>-0.31434531251251385</v>
      </c>
      <c r="K104" s="24">
        <f t="shared" si="57"/>
        <v>-0.32363307407202613</v>
      </c>
      <c r="L104" s="41">
        <f t="shared" si="59"/>
        <v>9.2877615595122753E-3</v>
      </c>
      <c r="M104" s="25"/>
      <c r="N104" s="33">
        <f t="shared" si="48"/>
        <v>-0.13332580709162012</v>
      </c>
      <c r="O104" s="33">
        <f t="shared" si="60"/>
        <v>7.55</v>
      </c>
      <c r="P104" s="33"/>
      <c r="Q104" s="39"/>
      <c r="R104" s="33"/>
      <c r="S104" s="21"/>
      <c r="U104" s="24">
        <f t="shared" si="55"/>
        <v>1850.7111623837418</v>
      </c>
      <c r="V104" s="24">
        <f t="shared" si="56"/>
        <v>1853.893724016174</v>
      </c>
      <c r="W104" s="24">
        <f t="shared" si="67"/>
        <v>5.0736428571428576</v>
      </c>
      <c r="X104" s="24">
        <f t="shared" si="61"/>
        <v>5.1221398167254977</v>
      </c>
      <c r="Y104" s="24">
        <f t="shared" si="62"/>
        <v>-9.46810538523013E-3</v>
      </c>
      <c r="Z104" s="24">
        <f t="shared" si="65"/>
        <v>-1.5623611699257264E-2</v>
      </c>
      <c r="AA104" s="41">
        <f t="shared" si="66"/>
        <v>6.155506314027134E-3</v>
      </c>
      <c r="AB104" s="25"/>
      <c r="AC104" s="33">
        <f t="shared" si="68"/>
        <v>-0.9173744524113675</v>
      </c>
      <c r="AD104" s="33">
        <f t="shared" si="58"/>
        <v>13.28</v>
      </c>
      <c r="AE104" s="33"/>
      <c r="AF104" s="33"/>
      <c r="AG104" s="21"/>
    </row>
    <row r="105" spans="1:33">
      <c r="A105" s="15">
        <f t="shared" si="50"/>
        <v>1367</v>
      </c>
      <c r="B105" s="1">
        <v>0.70750000000000002</v>
      </c>
      <c r="D105" s="14"/>
      <c r="E105" s="19"/>
      <c r="F105" s="24">
        <f t="shared" si="53"/>
        <v>1479.4123058828609</v>
      </c>
      <c r="G105" s="24">
        <f t="shared" si="54"/>
        <v>1480.4731597603384</v>
      </c>
      <c r="H105" s="24">
        <f t="shared" si="51"/>
        <v>0.70330000000000004</v>
      </c>
      <c r="I105" s="24">
        <f t="shared" si="63"/>
        <v>0.96637520808226574</v>
      </c>
      <c r="J105" s="24">
        <f t="shared" si="64"/>
        <v>-0.2722288463963477</v>
      </c>
      <c r="K105" s="24">
        <f t="shared" si="57"/>
        <v>-0.33183114906162631</v>
      </c>
      <c r="L105" s="41">
        <f t="shared" si="59"/>
        <v>5.9602302665278606E-2</v>
      </c>
      <c r="M105" s="25"/>
      <c r="N105" s="33">
        <f t="shared" si="48"/>
        <v>0.53491547688397767</v>
      </c>
      <c r="O105" s="33">
        <f t="shared" si="60"/>
        <v>7.55</v>
      </c>
      <c r="P105" s="33"/>
      <c r="Q105" s="39"/>
      <c r="R105" s="33"/>
      <c r="S105" s="21"/>
      <c r="U105" s="24">
        <f t="shared" si="55"/>
        <v>1857.0762856486062</v>
      </c>
      <c r="V105" s="24">
        <f t="shared" si="56"/>
        <v>1860.2588472810385</v>
      </c>
      <c r="W105" s="24">
        <f t="shared" si="67"/>
        <v>5.0999333333333334</v>
      </c>
      <c r="X105" s="24">
        <f t="shared" si="61"/>
        <v>5.2691802653229036</v>
      </c>
      <c r="Y105" s="24">
        <f t="shared" si="62"/>
        <v>-3.2120163567643356E-2</v>
      </c>
      <c r="Z105" s="24">
        <f t="shared" si="65"/>
        <v>-4.8915969077724122E-2</v>
      </c>
      <c r="AA105" s="41">
        <f t="shared" si="66"/>
        <v>1.6795805510080766E-2</v>
      </c>
      <c r="AB105" s="25"/>
      <c r="AC105" s="33">
        <f t="shared" si="68"/>
        <v>-0.44690389083857535</v>
      </c>
      <c r="AD105" s="33">
        <f t="shared" si="58"/>
        <v>13.28</v>
      </c>
      <c r="AE105" s="33"/>
      <c r="AF105" s="33"/>
      <c r="AG105" s="21"/>
    </row>
    <row r="106" spans="1:33">
      <c r="A106" s="15">
        <f t="shared" si="50"/>
        <v>1368</v>
      </c>
      <c r="B106" s="1">
        <v>0.68149999999999999</v>
      </c>
      <c r="D106" s="14"/>
      <c r="E106" s="19"/>
      <c r="F106" s="24">
        <f t="shared" si="53"/>
        <v>1481.5340136378156</v>
      </c>
      <c r="G106" s="24">
        <f t="shared" si="54"/>
        <v>1482.5948675152931</v>
      </c>
      <c r="H106" s="24">
        <f t="shared" si="51"/>
        <v>0.74445000000000006</v>
      </c>
      <c r="I106" s="24">
        <f t="shared" si="63"/>
        <v>0.97557692473346258</v>
      </c>
      <c r="J106" s="24">
        <f t="shared" si="64"/>
        <v>-0.23691307048555776</v>
      </c>
      <c r="K106" s="24">
        <f t="shared" si="57"/>
        <v>-0.33691620737993278</v>
      </c>
      <c r="L106" s="41">
        <f t="shared" si="59"/>
        <v>0.10000313689437501</v>
      </c>
      <c r="M106" s="25"/>
      <c r="N106" s="33">
        <f t="shared" si="48"/>
        <v>0.95286386430221215</v>
      </c>
      <c r="O106" s="33">
        <f t="shared" si="60"/>
        <v>7.55</v>
      </c>
      <c r="P106" s="33"/>
      <c r="Q106" s="39"/>
      <c r="R106" s="33"/>
      <c r="S106" s="21"/>
      <c r="U106" s="24">
        <f t="shared" si="55"/>
        <v>1863.4414089134707</v>
      </c>
      <c r="V106" s="24">
        <f t="shared" si="56"/>
        <v>1866.6239705459029</v>
      </c>
      <c r="W106" s="24">
        <f t="shared" si="67"/>
        <v>5.3377499999999998</v>
      </c>
      <c r="X106" s="24">
        <f t="shared" si="61"/>
        <v>5.4204417805638094</v>
      </c>
      <c r="Y106" s="24">
        <f t="shared" si="62"/>
        <v>-1.5255542612840012E-2</v>
      </c>
      <c r="Z106" s="24">
        <f t="shared" si="65"/>
        <v>-7.6188966008933406E-2</v>
      </c>
      <c r="AA106" s="41">
        <f t="shared" si="66"/>
        <v>6.0933423396093395E-2</v>
      </c>
      <c r="AB106" s="25"/>
      <c r="AC106" s="33">
        <f t="shared" si="68"/>
        <v>0.23267796804108731</v>
      </c>
      <c r="AD106" s="33">
        <f t="shared" si="58"/>
        <v>13.28</v>
      </c>
      <c r="AE106" s="33"/>
      <c r="AF106" s="33"/>
      <c r="AG106" s="21"/>
    </row>
    <row r="107" spans="1:33">
      <c r="A107" s="15">
        <f t="shared" si="50"/>
        <v>1369</v>
      </c>
      <c r="B107" s="1">
        <v>0.85310000000000008</v>
      </c>
      <c r="D107" s="14"/>
      <c r="E107" s="19"/>
      <c r="F107" s="24">
        <f t="shared" si="53"/>
        <v>1483.6557213927704</v>
      </c>
      <c r="G107" s="24">
        <f t="shared" si="54"/>
        <v>1484.7165752702479</v>
      </c>
      <c r="H107" s="24">
        <f t="shared" si="51"/>
        <v>0.60790000000000011</v>
      </c>
      <c r="I107" s="24">
        <f t="shared" si="63"/>
        <v>0.98486625910148484</v>
      </c>
      <c r="J107" s="24">
        <f t="shared" si="64"/>
        <v>-0.38275883209299844</v>
      </c>
      <c r="K107" s="24">
        <f t="shared" si="57"/>
        <v>-0.34605262138784249</v>
      </c>
      <c r="L107" s="41">
        <f t="shared" si="59"/>
        <v>-3.6706210705155951E-2</v>
      </c>
      <c r="M107" s="25"/>
      <c r="N107" s="33">
        <f t="shared" si="48"/>
        <v>0.92495665971123586</v>
      </c>
      <c r="O107" s="33">
        <f t="shared" si="60"/>
        <v>7.55</v>
      </c>
      <c r="P107" s="33"/>
      <c r="Q107" s="39"/>
      <c r="R107" s="33"/>
      <c r="S107" s="21"/>
      <c r="U107" s="24">
        <f t="shared" si="55"/>
        <v>1869.8065321783351</v>
      </c>
      <c r="V107" s="24">
        <f t="shared" si="56"/>
        <v>1872.9890938107674</v>
      </c>
      <c r="W107" s="24">
        <f t="shared" si="67"/>
        <v>5.3482571428571424</v>
      </c>
      <c r="X107" s="24">
        <f t="shared" si="61"/>
        <v>5.5760455359333285</v>
      </c>
      <c r="Y107" s="24">
        <f t="shared" si="62"/>
        <v>-4.0851243342305055E-2</v>
      </c>
      <c r="Z107" s="24">
        <f t="shared" si="65"/>
        <v>-0.1117874316869331</v>
      </c>
      <c r="AA107" s="41">
        <f t="shared" si="66"/>
        <v>7.0936188344628046E-2</v>
      </c>
      <c r="AB107" s="25"/>
      <c r="AC107" s="33">
        <f t="shared" si="68"/>
        <v>0.80338721974675531</v>
      </c>
      <c r="AD107" s="33">
        <f t="shared" si="58"/>
        <v>13.28</v>
      </c>
      <c r="AE107" s="33"/>
      <c r="AF107" s="33"/>
      <c r="AG107" s="21"/>
    </row>
    <row r="108" spans="1:33">
      <c r="A108" s="15">
        <f t="shared" si="50"/>
        <v>1370</v>
      </c>
      <c r="B108" s="1">
        <v>0.76350000000000007</v>
      </c>
      <c r="D108" s="14"/>
      <c r="E108" s="19"/>
      <c r="F108" s="24">
        <f t="shared" si="53"/>
        <v>1485.7774291477251</v>
      </c>
      <c r="G108" s="24">
        <f t="shared" si="54"/>
        <v>1486.8382830252026</v>
      </c>
      <c r="H108" s="24">
        <f t="shared" si="51"/>
        <v>0.62860000000000005</v>
      </c>
      <c r="I108" s="24">
        <f t="shared" si="63"/>
        <v>0.99424404547243306</v>
      </c>
      <c r="J108" s="24">
        <f t="shared" si="64"/>
        <v>-0.36776086026111487</v>
      </c>
      <c r="K108" s="24">
        <f t="shared" si="57"/>
        <v>-0.35415293259114894</v>
      </c>
      <c r="L108" s="41">
        <f t="shared" si="59"/>
        <v>-1.3607927669965936E-2</v>
      </c>
      <c r="M108" s="25"/>
      <c r="N108" s="33">
        <f t="shared" si="48"/>
        <v>0.46425195429317323</v>
      </c>
      <c r="O108" s="33">
        <f t="shared" si="60"/>
        <v>7.55</v>
      </c>
      <c r="P108" s="33"/>
      <c r="Q108" s="39"/>
      <c r="R108" s="33"/>
      <c r="S108" s="21"/>
      <c r="U108" s="24">
        <f t="shared" si="55"/>
        <v>1876.1716554431996</v>
      </c>
      <c r="V108" s="24">
        <f t="shared" si="56"/>
        <v>1879.3542170756318</v>
      </c>
      <c r="W108" s="24">
        <f t="shared" si="67"/>
        <v>4.9996</v>
      </c>
      <c r="X108" s="24">
        <f t="shared" si="61"/>
        <v>5.7361161834244303</v>
      </c>
      <c r="Y108" s="24">
        <f t="shared" si="62"/>
        <v>-0.12839980221333913</v>
      </c>
      <c r="Z108" s="24">
        <f t="shared" si="65"/>
        <v>-0.14282718275507472</v>
      </c>
      <c r="AA108" s="41">
        <f t="shared" si="66"/>
        <v>1.442738054173559E-2</v>
      </c>
      <c r="AB108" s="25"/>
      <c r="AC108" s="33">
        <f t="shared" si="68"/>
        <v>0.99818266267852052</v>
      </c>
      <c r="AD108" s="33">
        <f t="shared" si="58"/>
        <v>13.28</v>
      </c>
      <c r="AE108" s="33"/>
      <c r="AF108" s="33"/>
      <c r="AG108" s="21"/>
    </row>
    <row r="109" spans="1:33">
      <c r="A109" s="15">
        <f t="shared" si="50"/>
        <v>1371</v>
      </c>
      <c r="B109" s="1">
        <v>0.6603</v>
      </c>
      <c r="D109" s="14"/>
      <c r="E109" s="19"/>
      <c r="F109" s="24">
        <f t="shared" si="53"/>
        <v>1487.8991369026799</v>
      </c>
      <c r="G109" s="24">
        <f t="shared" si="54"/>
        <v>1488.9599907801573</v>
      </c>
      <c r="H109" s="24">
        <f t="shared" si="51"/>
        <v>0.6307666666666667</v>
      </c>
      <c r="I109" s="24">
        <f t="shared" si="63"/>
        <v>1.0037111260763862</v>
      </c>
      <c r="J109" s="24">
        <f t="shared" si="64"/>
        <v>-0.37156553287159344</v>
      </c>
      <c r="K109" s="24">
        <f t="shared" si="57"/>
        <v>-0.36480455309317561</v>
      </c>
      <c r="L109" s="41">
        <f t="shared" si="59"/>
        <v>-6.7609797784178305E-3</v>
      </c>
      <c r="M109" s="25"/>
      <c r="N109" s="33">
        <f t="shared" si="48"/>
        <v>-0.21368140012440467</v>
      </c>
      <c r="O109" s="33">
        <f t="shared" si="60"/>
        <v>7.55</v>
      </c>
      <c r="P109" s="33"/>
      <c r="Q109" s="39"/>
      <c r="R109" s="33"/>
      <c r="S109" s="21"/>
      <c r="U109" s="24">
        <f t="shared" si="55"/>
        <v>1882.536778708064</v>
      </c>
      <c r="V109" s="46">
        <f t="shared" si="56"/>
        <v>1885.7193403404963</v>
      </c>
      <c r="W109" s="24">
        <f t="shared" si="67"/>
        <v>4.6108166666666666</v>
      </c>
      <c r="X109" s="24">
        <f t="shared" si="61"/>
        <v>5.9007819533949117</v>
      </c>
      <c r="Y109" s="24">
        <f t="shared" si="62"/>
        <v>-0.2186092109345078</v>
      </c>
      <c r="Z109" s="24">
        <f t="shared" si="65"/>
        <v>-0.17103293492007074</v>
      </c>
      <c r="AA109" s="41">
        <f t="shared" si="66"/>
        <v>-4.7576276014437063E-2</v>
      </c>
      <c r="AB109" s="25"/>
      <c r="AC109" s="33">
        <f t="shared" si="68"/>
        <v>0.72591734417840981</v>
      </c>
      <c r="AD109" s="33">
        <f t="shared" si="58"/>
        <v>13.28</v>
      </c>
      <c r="AE109" s="33"/>
      <c r="AF109" s="33"/>
      <c r="AG109" s="21"/>
    </row>
    <row r="110" spans="1:33">
      <c r="A110" s="15">
        <f t="shared" si="50"/>
        <v>1372</v>
      </c>
      <c r="B110" s="1">
        <v>0.67130000000000001</v>
      </c>
      <c r="D110" s="14"/>
      <c r="E110" s="19"/>
      <c r="F110" s="24">
        <f t="shared" si="53"/>
        <v>1490.0208446576346</v>
      </c>
      <c r="G110" s="24">
        <f t="shared" si="54"/>
        <v>1491.0816985351121</v>
      </c>
      <c r="H110" s="24">
        <f t="shared" si="51"/>
        <v>0.61115000000000008</v>
      </c>
      <c r="I110" s="24">
        <f t="shared" si="63"/>
        <v>1.0132683511630447</v>
      </c>
      <c r="J110" s="24">
        <f t="shared" si="64"/>
        <v>-0.39685276926046997</v>
      </c>
      <c r="K110" s="24">
        <f t="shared" si="57"/>
        <v>-0.37929164208282501</v>
      </c>
      <c r="L110" s="41">
        <f t="shared" si="59"/>
        <v>-1.7561127177644964E-2</v>
      </c>
      <c r="M110" s="25"/>
      <c r="N110" s="33">
        <f t="shared" si="48"/>
        <v>-0.79163085261954358</v>
      </c>
      <c r="O110" s="33">
        <f t="shared" si="60"/>
        <v>7.55</v>
      </c>
      <c r="P110" s="33"/>
      <c r="Q110" s="39"/>
      <c r="R110" s="33"/>
      <c r="S110" s="21"/>
      <c r="U110" s="24">
        <f t="shared" si="55"/>
        <v>1888.9019019729285</v>
      </c>
      <c r="V110" s="24">
        <f t="shared" si="56"/>
        <v>1892.0844636053607</v>
      </c>
      <c r="W110" s="24">
        <f t="shared" si="67"/>
        <v>4.4476714285714278</v>
      </c>
      <c r="X110" s="24">
        <f t="shared" si="61"/>
        <v>6.0701747572909488</v>
      </c>
      <c r="Y110" s="24">
        <f t="shared" si="62"/>
        <v>-0.26729104080087907</v>
      </c>
      <c r="Z110" s="24"/>
      <c r="AA110" s="24"/>
      <c r="AB110" s="25"/>
      <c r="AC110" s="33">
        <f t="shared" si="68"/>
        <v>0.11398723266458841</v>
      </c>
      <c r="AD110" s="33">
        <f t="shared" si="58"/>
        <v>13.28</v>
      </c>
      <c r="AE110" s="33"/>
      <c r="AF110" s="33"/>
      <c r="AG110" s="21"/>
    </row>
    <row r="111" spans="1:33">
      <c r="A111" s="15">
        <f t="shared" si="50"/>
        <v>1373</v>
      </c>
      <c r="B111" s="1">
        <v>0.62570000000000003</v>
      </c>
      <c r="D111" s="14"/>
      <c r="E111" s="19"/>
      <c r="F111" s="24">
        <f t="shared" si="53"/>
        <v>1492.1425524125893</v>
      </c>
      <c r="G111" s="24">
        <f t="shared" si="54"/>
        <v>1493.2034062900668</v>
      </c>
      <c r="H111" s="24">
        <f t="shared" si="51"/>
        <v>0.5796</v>
      </c>
      <c r="I111" s="24">
        <f t="shared" si="63"/>
        <v>1.0229165790780916</v>
      </c>
      <c r="J111" s="24">
        <f t="shared" si="64"/>
        <v>-0.43338488019974486</v>
      </c>
      <c r="K111" s="24">
        <f t="shared" si="57"/>
        <v>-0.38977401740375417</v>
      </c>
      <c r="L111" s="41">
        <f t="shared" si="59"/>
        <v>-4.361086279599069E-2</v>
      </c>
      <c r="M111" s="25"/>
      <c r="N111" s="33">
        <f t="shared" si="48"/>
        <v>-0.99916743117709073</v>
      </c>
      <c r="O111" s="33">
        <f t="shared" si="60"/>
        <v>7.55</v>
      </c>
      <c r="P111" s="33"/>
      <c r="Q111" s="39"/>
      <c r="R111" s="33"/>
      <c r="S111" s="21"/>
      <c r="U111" s="24">
        <f t="shared" si="55"/>
        <v>1895.267025237793</v>
      </c>
      <c r="V111" s="24">
        <f t="shared" si="56"/>
        <v>1898.4495868702252</v>
      </c>
      <c r="W111" s="24">
        <f t="shared" si="67"/>
        <v>4.4315333333333333</v>
      </c>
      <c r="X111" s="24">
        <f t="shared" si="61"/>
        <v>6.2444302933195051</v>
      </c>
      <c r="Y111" s="24">
        <f t="shared" si="62"/>
        <v>-0.290322235148604</v>
      </c>
      <c r="Z111" s="24"/>
      <c r="AA111" s="24"/>
      <c r="AB111" s="25"/>
      <c r="AC111" s="33">
        <f t="shared" si="68"/>
        <v>-0.5512787718399732</v>
      </c>
      <c r="AD111" s="33">
        <f t="shared" si="58"/>
        <v>13.28</v>
      </c>
      <c r="AE111" s="33"/>
      <c r="AF111" s="33"/>
      <c r="AG111" s="21"/>
    </row>
    <row r="112" spans="1:33">
      <c r="A112" s="15">
        <f t="shared" si="50"/>
        <v>1374</v>
      </c>
      <c r="B112" s="1">
        <v>0.68059999999999998</v>
      </c>
      <c r="D112" s="14"/>
      <c r="E112" s="19"/>
      <c r="F112" s="24">
        <f t="shared" si="53"/>
        <v>1494.2642601675441</v>
      </c>
      <c r="G112" s="24">
        <f t="shared" si="54"/>
        <v>1495.3251140450216</v>
      </c>
      <c r="H112" s="24">
        <f t="shared" si="51"/>
        <v>0.60765000000000002</v>
      </c>
      <c r="I112" s="24">
        <f t="shared" si="63"/>
        <v>1.0326566763402794</v>
      </c>
      <c r="J112" s="24">
        <f t="shared" si="64"/>
        <v>-0.41156628923999894</v>
      </c>
      <c r="K112" s="24">
        <f t="shared" si="57"/>
        <v>-0.39114396742333057</v>
      </c>
      <c r="L112" s="41">
        <f t="shared" si="59"/>
        <v>-2.0422321816668365E-2</v>
      </c>
      <c r="M112" s="25"/>
      <c r="N112" s="33">
        <f t="shared" si="48"/>
        <v>-0.73918246417784339</v>
      </c>
      <c r="O112" s="33">
        <f t="shared" si="60"/>
        <v>7.55</v>
      </c>
      <c r="P112" s="33"/>
      <c r="Q112" s="39"/>
      <c r="R112" s="33"/>
      <c r="S112" s="21"/>
      <c r="U112" s="24">
        <f t="shared" si="55"/>
        <v>1901.6321485026574</v>
      </c>
      <c r="V112" s="24">
        <f t="shared" si="56"/>
        <v>1904.8147101350896</v>
      </c>
      <c r="W112" s="24">
        <f t="shared" si="67"/>
        <v>4.6049666666666669</v>
      </c>
      <c r="X112" s="24">
        <f t="shared" si="61"/>
        <v>6.4236881551542711</v>
      </c>
      <c r="Y112" s="24">
        <f t="shared" si="62"/>
        <v>-0.28312730079032389</v>
      </c>
      <c r="Z112" s="24"/>
      <c r="AA112" s="24"/>
      <c r="AB112" s="25"/>
      <c r="AC112" s="33">
        <f t="shared" si="68"/>
        <v>-0.95859531221951866</v>
      </c>
      <c r="AD112" s="33">
        <f t="shared" si="58"/>
        <v>13.28</v>
      </c>
      <c r="AE112" s="33"/>
      <c r="AF112" s="33"/>
      <c r="AG112" s="21"/>
    </row>
    <row r="113" spans="1:33">
      <c r="A113" s="15">
        <f t="shared" si="50"/>
        <v>1375</v>
      </c>
      <c r="B113" s="1">
        <v>0.67110000000000003</v>
      </c>
      <c r="D113" s="14"/>
      <c r="E113" s="19"/>
      <c r="F113" s="24">
        <f t="shared" si="53"/>
        <v>1496.3859679224988</v>
      </c>
      <c r="G113" s="24">
        <f t="shared" si="54"/>
        <v>1497.4468217999763</v>
      </c>
      <c r="H113" s="24">
        <f t="shared" si="51"/>
        <v>0.61485000000000012</v>
      </c>
      <c r="I113" s="24">
        <f t="shared" si="63"/>
        <v>1.0424895177192575</v>
      </c>
      <c r="J113" s="24">
        <f t="shared" si="64"/>
        <v>-0.41020989703075428</v>
      </c>
      <c r="K113" s="24">
        <f t="shared" si="57"/>
        <v>-0.39849316058502626</v>
      </c>
      <c r="L113" s="41">
        <f t="shared" si="59"/>
        <v>-1.1716736445728015E-2</v>
      </c>
      <c r="M113" s="25"/>
      <c r="N113" s="33">
        <f t="shared" si="48"/>
        <v>-0.13332580709178232</v>
      </c>
      <c r="O113" s="33">
        <f t="shared" si="60"/>
        <v>7.55</v>
      </c>
      <c r="P113" s="33"/>
      <c r="Q113" s="39"/>
      <c r="R113" s="33"/>
      <c r="S113" s="21"/>
      <c r="U113" s="24">
        <f t="shared" si="55"/>
        <v>1907.9972717675219</v>
      </c>
      <c r="V113" s="24">
        <f t="shared" si="56"/>
        <v>1911.1798333999541</v>
      </c>
      <c r="W113" s="24">
        <f t="shared" si="67"/>
        <v>4.8680500000000002</v>
      </c>
      <c r="X113" s="24">
        <f t="shared" si="61"/>
        <v>6.6080919437622043</v>
      </c>
      <c r="Y113" s="24">
        <f t="shared" si="62"/>
        <v>-0.26331987487019448</v>
      </c>
      <c r="Z113" s="24"/>
      <c r="AA113" s="24"/>
      <c r="AB113" s="25"/>
      <c r="AC113" s="33">
        <f t="shared" si="68"/>
        <v>-0.91737445241134707</v>
      </c>
      <c r="AD113" s="33">
        <f t="shared" si="58"/>
        <v>13.28</v>
      </c>
      <c r="AE113" s="33"/>
      <c r="AF113" s="33"/>
      <c r="AG113" s="21"/>
    </row>
    <row r="114" spans="1:33">
      <c r="A114" s="15">
        <f t="shared" si="50"/>
        <v>1376</v>
      </c>
      <c r="B114" s="1">
        <v>0.59870000000000001</v>
      </c>
      <c r="D114" s="14"/>
      <c r="E114" s="19"/>
      <c r="F114" s="24">
        <f t="shared" si="53"/>
        <v>1498.5076756774536</v>
      </c>
      <c r="G114" s="24">
        <f t="shared" si="54"/>
        <v>1499.568529554931</v>
      </c>
      <c r="H114" s="24">
        <f t="shared" si="51"/>
        <v>0.62870000000000004</v>
      </c>
      <c r="I114" s="24">
        <f t="shared" si="63"/>
        <v>1.0524159863141336</v>
      </c>
      <c r="J114" s="24">
        <f t="shared" si="64"/>
        <v>-0.40261264730319235</v>
      </c>
      <c r="K114" s="24">
        <f t="shared" si="57"/>
        <v>-0.40747156275073532</v>
      </c>
      <c r="L114" s="41">
        <f t="shared" si="59"/>
        <v>4.8589154475429663E-3</v>
      </c>
      <c r="M114" s="25"/>
      <c r="N114" s="33">
        <f t="shared" si="48"/>
        <v>0.53491547688381536</v>
      </c>
      <c r="O114" s="33">
        <f t="shared" si="60"/>
        <v>7.55</v>
      </c>
      <c r="P114" s="33"/>
      <c r="Q114" s="39"/>
      <c r="R114" s="33"/>
      <c r="S114" s="21"/>
      <c r="U114" s="24">
        <f t="shared" si="55"/>
        <v>1914.3623950323863</v>
      </c>
      <c r="V114" s="24">
        <f t="shared" si="56"/>
        <v>1917.5449566648185</v>
      </c>
      <c r="W114" s="24"/>
      <c r="X114" s="24"/>
      <c r="Y114" s="24"/>
      <c r="Z114" s="24"/>
      <c r="AA114" s="24"/>
      <c r="AB114" s="25"/>
      <c r="AC114" s="33">
        <f t="shared" si="68"/>
        <v>-0.4469038908385311</v>
      </c>
      <c r="AD114" s="33">
        <f t="shared" si="58"/>
        <v>13.28</v>
      </c>
      <c r="AE114" s="33"/>
      <c r="AF114" s="33"/>
      <c r="AG114" s="21"/>
    </row>
    <row r="115" spans="1:33">
      <c r="A115" s="15">
        <f t="shared" si="50"/>
        <v>1377</v>
      </c>
      <c r="B115" s="1">
        <v>0.54590000000000005</v>
      </c>
      <c r="D115" s="14"/>
      <c r="E115" s="19"/>
      <c r="F115" s="24">
        <f t="shared" si="53"/>
        <v>1500.6293834324083</v>
      </c>
      <c r="G115" s="24">
        <f t="shared" si="54"/>
        <v>1501.6902373098858</v>
      </c>
      <c r="H115" s="24">
        <f t="shared" si="51"/>
        <v>0.71049999999999991</v>
      </c>
      <c r="I115" s="24">
        <f t="shared" si="63"/>
        <v>1.0624369736327859</v>
      </c>
      <c r="J115" s="24">
        <f t="shared" si="64"/>
        <v>-0.33125444837392048</v>
      </c>
      <c r="K115" s="24">
        <f t="shared" si="57"/>
        <v>-0.41295555216619195</v>
      </c>
      <c r="L115" s="41">
        <f t="shared" si="59"/>
        <v>8.1701103792271468E-2</v>
      </c>
      <c r="M115" s="25"/>
      <c r="N115" s="33">
        <f t="shared" si="48"/>
        <v>0.95286386430216252</v>
      </c>
      <c r="O115" s="33">
        <f t="shared" si="60"/>
        <v>7.55</v>
      </c>
      <c r="P115" s="33"/>
      <c r="Q115" s="39"/>
      <c r="R115" s="33"/>
      <c r="S115" s="21"/>
      <c r="U115" s="24">
        <f t="shared" si="55"/>
        <v>1920.7275182972508</v>
      </c>
      <c r="V115" s="24">
        <f t="shared" si="56"/>
        <v>1923.910079929683</v>
      </c>
      <c r="W115" s="24"/>
      <c r="X115" s="24"/>
      <c r="Y115" s="24"/>
      <c r="Z115" s="24"/>
      <c r="AA115" s="24"/>
      <c r="AB115" s="25"/>
      <c r="AC115" s="33">
        <f t="shared" si="68"/>
        <v>0.23267796804113719</v>
      </c>
      <c r="AD115" s="33">
        <f t="shared" si="58"/>
        <v>13.28</v>
      </c>
      <c r="AE115" s="33"/>
      <c r="AF115" s="33"/>
      <c r="AG115" s="21"/>
    </row>
    <row r="116" spans="1:33">
      <c r="A116" s="15">
        <f t="shared" si="50"/>
        <v>1378</v>
      </c>
      <c r="B116" s="1">
        <v>0.55330000000000001</v>
      </c>
      <c r="D116" s="14"/>
      <c r="E116" s="19"/>
      <c r="F116" s="24">
        <f t="shared" si="53"/>
        <v>1502.751091187363</v>
      </c>
      <c r="G116" s="24">
        <f t="shared" si="54"/>
        <v>1503.8119450648405</v>
      </c>
      <c r="H116" s="24">
        <f t="shared" si="51"/>
        <v>0.64880000000000004</v>
      </c>
      <c r="I116" s="24">
        <f t="shared" si="63"/>
        <v>1.0725533796719315</v>
      </c>
      <c r="J116" s="24">
        <f t="shared" si="64"/>
        <v>-0.39508838226918597</v>
      </c>
      <c r="K116" s="24">
        <f t="shared" si="57"/>
        <v>-0.40647279999079483</v>
      </c>
      <c r="L116" s="41">
        <f t="shared" si="59"/>
        <v>1.1384417721608864E-2</v>
      </c>
      <c r="M116" s="25"/>
      <c r="N116" s="33">
        <f t="shared" si="48"/>
        <v>0.92495665971129815</v>
      </c>
      <c r="O116" s="33">
        <f t="shared" si="60"/>
        <v>7.55</v>
      </c>
      <c r="P116" s="33"/>
      <c r="Q116" s="39"/>
      <c r="R116" s="33"/>
      <c r="S116" s="21"/>
      <c r="U116" s="24">
        <f t="shared" si="55"/>
        <v>1927.0926415621152</v>
      </c>
      <c r="V116" s="24">
        <f t="shared" si="56"/>
        <v>1930.2752031945474</v>
      </c>
      <c r="W116" s="24"/>
      <c r="X116" s="24"/>
      <c r="Y116" s="24"/>
      <c r="Z116" s="24"/>
      <c r="AA116" s="24"/>
      <c r="AB116" s="25"/>
      <c r="AC116" s="33">
        <f t="shared" si="68"/>
        <v>0.80338721974678473</v>
      </c>
      <c r="AD116" s="33">
        <f t="shared" si="58"/>
        <v>13.28</v>
      </c>
      <c r="AE116" s="33"/>
      <c r="AF116" s="33"/>
      <c r="AG116" s="21"/>
    </row>
    <row r="117" spans="1:33">
      <c r="A117" s="15">
        <f t="shared" si="50"/>
        <v>1379</v>
      </c>
      <c r="B117" s="1">
        <v>0.61620000000000008</v>
      </c>
      <c r="D117" s="14"/>
      <c r="E117" s="19"/>
      <c r="F117" s="24">
        <f t="shared" si="53"/>
        <v>1504.8727989423178</v>
      </c>
      <c r="G117" s="24">
        <f t="shared" si="54"/>
        <v>1505.9336528197953</v>
      </c>
      <c r="H117" s="24">
        <f t="shared" si="51"/>
        <v>0.61294999999999999</v>
      </c>
      <c r="I117" s="24">
        <f t="shared" si="63"/>
        <v>1.0827661129979549</v>
      </c>
      <c r="J117" s="24">
        <f t="shared" si="64"/>
        <v>-0.43390359871637607</v>
      </c>
      <c r="K117" s="24">
        <f t="shared" si="57"/>
        <v>-0.40642852168883425</v>
      </c>
      <c r="L117" s="41">
        <f t="shared" si="59"/>
        <v>-2.7475077027541817E-2</v>
      </c>
      <c r="M117" s="25"/>
      <c r="N117" s="33">
        <f t="shared" si="48"/>
        <v>0.46425195429334337</v>
      </c>
      <c r="O117" s="33">
        <f t="shared" si="60"/>
        <v>7.55</v>
      </c>
      <c r="P117" s="33"/>
      <c r="Q117" s="39"/>
      <c r="R117" s="33"/>
      <c r="S117" s="21"/>
      <c r="U117" s="24">
        <f t="shared" si="55"/>
        <v>1933.4577648269797</v>
      </c>
      <c r="V117" s="24">
        <f t="shared" si="56"/>
        <v>1936.6403264594119</v>
      </c>
      <c r="W117" s="24"/>
      <c r="X117" s="24"/>
      <c r="Y117" s="24"/>
      <c r="Z117" s="24"/>
      <c r="AA117" s="24"/>
      <c r="AB117" s="25"/>
      <c r="AC117" s="33">
        <f t="shared" si="68"/>
        <v>0.99818266267851774</v>
      </c>
      <c r="AD117" s="33">
        <f t="shared" si="58"/>
        <v>13.28</v>
      </c>
      <c r="AE117" s="33"/>
      <c r="AF117" s="33"/>
      <c r="AG117" s="21"/>
    </row>
    <row r="118" spans="1:33">
      <c r="A118" s="15">
        <f t="shared" si="50"/>
        <v>1380</v>
      </c>
      <c r="B118" s="1">
        <v>0.63070000000000004</v>
      </c>
      <c r="D118" s="14"/>
      <c r="E118" s="19"/>
      <c r="F118" s="24">
        <f t="shared" si="53"/>
        <v>1506.9945066972725</v>
      </c>
      <c r="G118" s="24">
        <f t="shared" si="54"/>
        <v>1508.05536057475</v>
      </c>
      <c r="H118" s="24">
        <f t="shared" si="51"/>
        <v>0.59860000000000002</v>
      </c>
      <c r="I118" s="24">
        <f t="shared" si="63"/>
        <v>1.0930760908285087</v>
      </c>
      <c r="J118" s="24">
        <f t="shared" si="64"/>
        <v>-0.4523711523629752</v>
      </c>
      <c r="K118" s="24">
        <f t="shared" si="57"/>
        <v>-0.4054148841354111</v>
      </c>
      <c r="L118" s="41">
        <f t="shared" si="59"/>
        <v>-4.6956268227564102E-2</v>
      </c>
      <c r="M118" s="25"/>
      <c r="N118" s="33">
        <f t="shared" si="48"/>
        <v>-0.21368140012421702</v>
      </c>
      <c r="O118" s="33">
        <f t="shared" si="60"/>
        <v>7.55</v>
      </c>
      <c r="P118" s="33"/>
      <c r="Q118" s="39"/>
      <c r="R118" s="33"/>
      <c r="S118" s="21"/>
      <c r="U118" s="24">
        <f t="shared" si="55"/>
        <v>1939.8228880918441</v>
      </c>
      <c r="V118" s="24">
        <f t="shared" si="56"/>
        <v>1943.0054497242763</v>
      </c>
      <c r="W118" s="24"/>
      <c r="X118" s="24"/>
      <c r="Y118" s="24"/>
      <c r="Z118" s="24"/>
      <c r="AA118" s="24"/>
      <c r="AB118" s="25"/>
      <c r="AC118" s="33">
        <f t="shared" si="68"/>
        <v>0.72591734417837606</v>
      </c>
      <c r="AD118" s="33">
        <f t="shared" si="58"/>
        <v>13.28</v>
      </c>
      <c r="AE118" s="33"/>
      <c r="AF118" s="33"/>
      <c r="AG118" s="21"/>
    </row>
    <row r="119" spans="1:33">
      <c r="A119" s="15">
        <f t="shared" si="50"/>
        <v>1381</v>
      </c>
      <c r="B119" s="1">
        <v>0.61920000000000008</v>
      </c>
      <c r="D119" s="14"/>
      <c r="E119" s="19"/>
      <c r="F119" s="24">
        <f t="shared" si="53"/>
        <v>1509.1162144522273</v>
      </c>
      <c r="G119" s="24">
        <f t="shared" si="54"/>
        <v>1510.1770683297048</v>
      </c>
      <c r="H119" s="24">
        <f t="shared" si="51"/>
        <v>0.61109999999999998</v>
      </c>
      <c r="I119" s="24">
        <f t="shared" si="63"/>
        <v>1.1034842391148889</v>
      </c>
      <c r="J119" s="24">
        <f t="shared" si="64"/>
        <v>-0.44620867399957898</v>
      </c>
      <c r="K119" s="24">
        <f t="shared" si="57"/>
        <v>-0.40312464159599665</v>
      </c>
      <c r="L119" s="41">
        <f t="shared" si="59"/>
        <v>-4.3084032403582329E-2</v>
      </c>
      <c r="M119" s="25"/>
      <c r="N119" s="33">
        <f t="shared" si="48"/>
        <v>-0.79163085261942623</v>
      </c>
      <c r="O119" s="33">
        <f t="shared" si="60"/>
        <v>7.55</v>
      </c>
      <c r="P119" s="33"/>
      <c r="Q119" s="39"/>
      <c r="R119" s="33"/>
      <c r="S119" s="21"/>
      <c r="U119" s="24">
        <f t="shared" si="55"/>
        <v>1946.1880113567086</v>
      </c>
      <c r="V119" s="24">
        <f t="shared" si="56"/>
        <v>1949.3705729891408</v>
      </c>
      <c r="W119" s="24"/>
      <c r="X119" s="24"/>
      <c r="Y119" s="24"/>
      <c r="Z119" s="24"/>
      <c r="AA119" s="24"/>
      <c r="AB119" s="25"/>
      <c r="AC119" s="33">
        <f t="shared" si="68"/>
        <v>0.11398723266453968</v>
      </c>
      <c r="AD119" s="33">
        <f t="shared" si="58"/>
        <v>13.28</v>
      </c>
      <c r="AE119" s="33"/>
      <c r="AF119" s="33"/>
      <c r="AG119" s="21"/>
    </row>
    <row r="120" spans="1:33">
      <c r="A120" s="15">
        <f t="shared" si="50"/>
        <v>1382</v>
      </c>
      <c r="B120" s="1">
        <v>0.60980000000000001</v>
      </c>
      <c r="D120" s="14"/>
      <c r="E120" s="19"/>
      <c r="F120" s="24">
        <f t="shared" si="53"/>
        <v>1511.237922207182</v>
      </c>
      <c r="G120" s="24">
        <f t="shared" si="54"/>
        <v>1512.2987760846595</v>
      </c>
      <c r="H120" s="24">
        <f t="shared" si="51"/>
        <v>0.69620000000000004</v>
      </c>
      <c r="I120" s="24">
        <f t="shared" si="63"/>
        <v>1.1139914926251977</v>
      </c>
      <c r="J120" s="24">
        <f t="shared" si="64"/>
        <v>-0.37504011062117115</v>
      </c>
      <c r="K120" s="24">
        <f t="shared" si="57"/>
        <v>-0.40633295452512919</v>
      </c>
      <c r="L120" s="41">
        <f t="shared" si="59"/>
        <v>3.1292843903958034E-2</v>
      </c>
      <c r="M120" s="25"/>
      <c r="N120" s="33">
        <f t="shared" si="48"/>
        <v>-0.9991674311770985</v>
      </c>
      <c r="O120" s="33">
        <f t="shared" si="60"/>
        <v>7.55</v>
      </c>
      <c r="P120" s="33"/>
      <c r="Q120" s="39"/>
      <c r="R120" s="33"/>
      <c r="S120" s="21"/>
      <c r="U120" s="24">
        <f t="shared" si="55"/>
        <v>1952.553134621573</v>
      </c>
      <c r="V120" s="24">
        <f t="shared" si="56"/>
        <v>1955.7356962540052</v>
      </c>
      <c r="W120" s="24"/>
      <c r="X120" s="24"/>
      <c r="Y120" s="24"/>
      <c r="Z120" s="24"/>
      <c r="AA120" s="24"/>
      <c r="AB120" s="25"/>
      <c r="AC120" s="33">
        <f t="shared" si="68"/>
        <v>-0.55127877184001495</v>
      </c>
      <c r="AD120" s="33">
        <f t="shared" si="58"/>
        <v>13.28</v>
      </c>
      <c r="AE120" s="33"/>
      <c r="AF120" s="33"/>
      <c r="AG120" s="21"/>
    </row>
    <row r="121" spans="1:33">
      <c r="A121" s="15">
        <f t="shared" si="50"/>
        <v>1383</v>
      </c>
      <c r="B121" s="1">
        <v>0.60570000000000002</v>
      </c>
      <c r="D121" s="14"/>
      <c r="E121" s="19"/>
      <c r="F121" s="24">
        <f t="shared" si="53"/>
        <v>1513.3596299621368</v>
      </c>
      <c r="G121" s="24">
        <f t="shared" si="54"/>
        <v>1514.4204838396142</v>
      </c>
      <c r="H121" s="24">
        <f t="shared" si="51"/>
        <v>0.66220000000000012</v>
      </c>
      <c r="I121" s="24">
        <f t="shared" si="63"/>
        <v>1.124598795028291</v>
      </c>
      <c r="J121" s="24">
        <f t="shared" si="64"/>
        <v>-0.41116778452235359</v>
      </c>
      <c r="K121" s="24">
        <f t="shared" si="57"/>
        <v>-0.41188025599356581</v>
      </c>
      <c r="L121" s="41">
        <f t="shared" si="59"/>
        <v>7.124714712122282E-4</v>
      </c>
      <c r="M121" s="25"/>
      <c r="N121" s="33">
        <f t="shared" si="48"/>
        <v>-0.73918246417795364</v>
      </c>
      <c r="O121" s="33">
        <f t="shared" si="60"/>
        <v>7.55</v>
      </c>
      <c r="P121" s="33"/>
      <c r="Q121" s="39"/>
      <c r="R121" s="33"/>
      <c r="S121" s="21"/>
      <c r="U121" s="24">
        <f t="shared" si="55"/>
        <v>1958.9182578864375</v>
      </c>
      <c r="V121" s="24">
        <f t="shared" si="56"/>
        <v>1962.1008195188697</v>
      </c>
      <c r="W121" s="24"/>
      <c r="X121" s="24"/>
      <c r="Y121" s="24"/>
      <c r="Z121" s="24"/>
      <c r="AA121" s="24"/>
      <c r="AB121" s="25"/>
      <c r="AC121" s="33">
        <f t="shared" si="68"/>
        <v>-0.95859531221953265</v>
      </c>
      <c r="AD121" s="33">
        <f t="shared" si="58"/>
        <v>13.28</v>
      </c>
      <c r="AE121" s="33"/>
      <c r="AF121" s="33"/>
      <c r="AG121" s="21"/>
    </row>
    <row r="122" spans="1:33">
      <c r="A122" s="15">
        <f t="shared" si="50"/>
        <v>1384</v>
      </c>
      <c r="B122" s="1">
        <v>0.62350000000000005</v>
      </c>
      <c r="D122" s="14"/>
      <c r="E122" s="19"/>
      <c r="F122" s="24">
        <f t="shared" si="53"/>
        <v>1515.4813377170915</v>
      </c>
      <c r="G122" s="24">
        <f t="shared" si="54"/>
        <v>1516.542191594569</v>
      </c>
      <c r="H122" s="24">
        <f t="shared" si="51"/>
        <v>0.67995000000000005</v>
      </c>
      <c r="I122" s="24">
        <f t="shared" si="63"/>
        <v>1.1353070989785377</v>
      </c>
      <c r="J122" s="24">
        <f t="shared" si="64"/>
        <v>-0.40108715904994607</v>
      </c>
      <c r="K122" s="24">
        <f t="shared" si="57"/>
        <v>-0.41091508142356131</v>
      </c>
      <c r="L122" s="41">
        <f t="shared" si="59"/>
        <v>9.8279223736152388E-3</v>
      </c>
      <c r="M122" s="25"/>
      <c r="N122" s="33">
        <f t="shared" si="48"/>
        <v>-0.13332580709194455</v>
      </c>
      <c r="O122" s="33">
        <f t="shared" si="60"/>
        <v>7.55</v>
      </c>
      <c r="P122" s="33"/>
      <c r="Q122" s="39"/>
      <c r="R122" s="33"/>
      <c r="S122" s="21"/>
      <c r="U122" s="24"/>
      <c r="V122" s="24"/>
      <c r="W122" s="24"/>
      <c r="X122" s="24"/>
      <c r="Y122" s="24"/>
      <c r="Z122" s="24"/>
      <c r="AA122" s="24"/>
      <c r="AB122" s="25"/>
      <c r="AC122" s="33"/>
      <c r="AD122" s="33"/>
      <c r="AE122" s="33"/>
      <c r="AF122" s="33"/>
      <c r="AG122" s="21"/>
    </row>
    <row r="123" spans="1:33">
      <c r="A123" s="15">
        <f t="shared" si="50"/>
        <v>1385</v>
      </c>
      <c r="B123" s="1">
        <v>0.6069</v>
      </c>
      <c r="D123" s="14"/>
      <c r="E123" s="19"/>
      <c r="F123" s="24">
        <f t="shared" si="53"/>
        <v>1517.6030454720462</v>
      </c>
      <c r="G123" s="24">
        <f t="shared" si="54"/>
        <v>1518.6638993495237</v>
      </c>
      <c r="H123" s="24">
        <f t="shared" si="51"/>
        <v>0.70830000000000004</v>
      </c>
      <c r="I123" s="24">
        <f t="shared" si="63"/>
        <v>1.1461173662013733</v>
      </c>
      <c r="J123" s="24">
        <f t="shared" si="64"/>
        <v>-0.38200046444846258</v>
      </c>
      <c r="K123" s="24">
        <f t="shared" si="57"/>
        <v>-0.39363757526999998</v>
      </c>
      <c r="L123" s="41">
        <f t="shared" si="59"/>
        <v>1.16371108215374E-2</v>
      </c>
      <c r="M123" s="25"/>
      <c r="N123" s="33">
        <f t="shared" si="48"/>
        <v>0.53491547688367713</v>
      </c>
      <c r="O123" s="33">
        <f t="shared" si="60"/>
        <v>7.55</v>
      </c>
      <c r="P123" s="33"/>
      <c r="Q123" s="39"/>
      <c r="R123" s="33"/>
      <c r="S123" s="21"/>
      <c r="U123" s="24"/>
      <c r="V123" s="24"/>
      <c r="W123" s="24"/>
      <c r="X123" s="24"/>
      <c r="Y123" s="24"/>
      <c r="Z123" s="24"/>
      <c r="AA123" s="24"/>
      <c r="AB123" s="25"/>
      <c r="AC123" s="33"/>
      <c r="AD123" s="33"/>
      <c r="AE123" s="33"/>
      <c r="AF123" s="33"/>
      <c r="AG123" s="21"/>
    </row>
    <row r="124" spans="1:33">
      <c r="A124" s="15">
        <f t="shared" si="50"/>
        <v>1386</v>
      </c>
      <c r="B124" s="1">
        <v>0.55859999999999999</v>
      </c>
      <c r="D124" s="14"/>
      <c r="E124" s="19"/>
      <c r="F124" s="24">
        <f t="shared" si="53"/>
        <v>1519.724753227001</v>
      </c>
      <c r="G124" s="24">
        <f t="shared" si="54"/>
        <v>1520.7856071044785</v>
      </c>
      <c r="H124" s="24">
        <f t="shared" si="51"/>
        <v>0.74035000000000006</v>
      </c>
      <c r="I124" s="24">
        <f t="shared" si="63"/>
        <v>1.1570305675796762</v>
      </c>
      <c r="J124" s="24">
        <f t="shared" si="64"/>
        <v>-0.36012926473611284</v>
      </c>
      <c r="K124" s="24">
        <f t="shared" si="57"/>
        <v>-0.38591807292394287</v>
      </c>
      <c r="L124" s="41">
        <f t="shared" si="59"/>
        <v>2.5788808187830026E-2</v>
      </c>
      <c r="M124" s="25"/>
      <c r="N124" s="33">
        <f t="shared" si="48"/>
        <v>0.9528638643021129</v>
      </c>
      <c r="O124" s="33">
        <f t="shared" si="60"/>
        <v>7.55</v>
      </c>
      <c r="P124" s="33"/>
      <c r="Q124" s="39"/>
      <c r="R124" s="33"/>
      <c r="S124" s="21"/>
      <c r="U124" s="24"/>
      <c r="V124" s="24"/>
      <c r="W124" s="24"/>
      <c r="X124" s="24"/>
      <c r="Y124" s="24"/>
      <c r="Z124" s="24"/>
      <c r="AA124" s="24"/>
      <c r="AB124" s="25"/>
      <c r="AC124" s="33"/>
      <c r="AD124" s="33"/>
      <c r="AE124" s="33"/>
      <c r="AF124" s="33"/>
      <c r="AG124" s="21"/>
    </row>
    <row r="125" spans="1:33">
      <c r="A125" s="15">
        <f t="shared" si="50"/>
        <v>1387</v>
      </c>
      <c r="B125" s="1">
        <v>0.53600000000000003</v>
      </c>
      <c r="D125" s="14"/>
      <c r="E125" s="19"/>
      <c r="F125" s="24">
        <f t="shared" si="53"/>
        <v>1521.8464609819557</v>
      </c>
      <c r="G125" s="24">
        <f t="shared" si="54"/>
        <v>1522.9073148594332</v>
      </c>
      <c r="H125" s="24">
        <f t="shared" si="51"/>
        <v>0.64824999999999999</v>
      </c>
      <c r="I125" s="24">
        <f t="shared" si="63"/>
        <v>1.1680476832409621</v>
      </c>
      <c r="J125" s="24">
        <f t="shared" si="64"/>
        <v>-0.44501409548511606</v>
      </c>
      <c r="K125" s="24">
        <f t="shared" si="57"/>
        <v>-0.38566949210122115</v>
      </c>
      <c r="L125" s="41">
        <f t="shared" si="59"/>
        <v>-5.9344603383894912E-2</v>
      </c>
      <c r="M125" s="25"/>
      <c r="N125" s="33">
        <f t="shared" si="48"/>
        <v>0.92495665971136032</v>
      </c>
      <c r="O125" s="33">
        <f t="shared" si="60"/>
        <v>7.55</v>
      </c>
      <c r="P125" s="33"/>
      <c r="Q125" s="39"/>
      <c r="R125" s="33"/>
      <c r="S125" s="21"/>
      <c r="U125" s="24"/>
      <c r="V125" s="24"/>
      <c r="W125" s="24"/>
      <c r="X125" s="24"/>
      <c r="Y125" s="24"/>
      <c r="Z125" s="24"/>
      <c r="AA125" s="24"/>
      <c r="AB125" s="25"/>
      <c r="AC125" s="33"/>
      <c r="AD125" s="33"/>
      <c r="AE125" s="33"/>
      <c r="AF125" s="33"/>
      <c r="AG125" s="21"/>
    </row>
    <row r="126" spans="1:33">
      <c r="A126" s="15">
        <f t="shared" si="50"/>
        <v>1388</v>
      </c>
      <c r="B126" s="1">
        <v>0.53239999999999998</v>
      </c>
      <c r="D126" s="14"/>
      <c r="E126" s="19"/>
      <c r="F126" s="24">
        <f t="shared" si="53"/>
        <v>1523.9681687369105</v>
      </c>
      <c r="G126" s="24">
        <f t="shared" si="54"/>
        <v>1525.0290226143879</v>
      </c>
      <c r="H126" s="24">
        <f t="shared" si="51"/>
        <v>0.67776666666666674</v>
      </c>
      <c r="I126" s="24">
        <f t="shared" si="63"/>
        <v>1.179169702645412</v>
      </c>
      <c r="J126" s="24">
        <f t="shared" si="64"/>
        <v>-0.42521702758633551</v>
      </c>
      <c r="K126" s="24">
        <f t="shared" si="57"/>
        <v>-0.38694493981616873</v>
      </c>
      <c r="L126" s="41">
        <f t="shared" si="59"/>
        <v>-3.8272087770166774E-2</v>
      </c>
      <c r="M126" s="25"/>
      <c r="N126" s="33">
        <f t="shared" si="48"/>
        <v>0.46425195429346316</v>
      </c>
      <c r="O126" s="33">
        <f t="shared" si="60"/>
        <v>7.55</v>
      </c>
      <c r="P126" s="33"/>
      <c r="Q126" s="39"/>
      <c r="R126" s="33"/>
      <c r="S126" s="21"/>
      <c r="U126" s="24"/>
      <c r="V126" s="24"/>
      <c r="W126" s="24"/>
      <c r="X126" s="24"/>
      <c r="Y126" s="24"/>
      <c r="Z126" s="24"/>
      <c r="AA126" s="24"/>
      <c r="AB126" s="25"/>
      <c r="AC126" s="33"/>
      <c r="AD126" s="33"/>
      <c r="AE126" s="33"/>
      <c r="AF126" s="33"/>
      <c r="AG126" s="21"/>
    </row>
    <row r="127" spans="1:33">
      <c r="A127" s="15">
        <f t="shared" si="50"/>
        <v>1389</v>
      </c>
      <c r="B127" s="1">
        <v>0.59630000000000005</v>
      </c>
      <c r="D127" s="14"/>
      <c r="E127" s="19"/>
      <c r="F127" s="24">
        <f t="shared" si="53"/>
        <v>1526.0898764918652</v>
      </c>
      <c r="G127" s="24">
        <f t="shared" si="54"/>
        <v>1527.1507303693427</v>
      </c>
      <c r="H127" s="24">
        <f t="shared" si="51"/>
        <v>0.83700000000000008</v>
      </c>
      <c r="I127" s="24">
        <f t="shared" si="63"/>
        <v>1.1903976246747354</v>
      </c>
      <c r="J127" s="24">
        <f t="shared" si="64"/>
        <v>-0.29687359698092297</v>
      </c>
      <c r="K127" s="24">
        <f t="shared" si="57"/>
        <v>-0.37929623376637916</v>
      </c>
      <c r="L127" s="41">
        <f t="shared" si="59"/>
        <v>8.2422636785456194E-2</v>
      </c>
      <c r="M127" s="25"/>
      <c r="N127" s="33">
        <f t="shared" si="48"/>
        <v>-0.21368140012408487</v>
      </c>
      <c r="O127" s="33">
        <f t="shared" si="60"/>
        <v>7.55</v>
      </c>
      <c r="P127" s="33"/>
      <c r="Q127" s="39"/>
      <c r="R127" s="33"/>
      <c r="S127" s="21"/>
    </row>
    <row r="128" spans="1:33">
      <c r="A128" s="15">
        <f t="shared" si="50"/>
        <v>1390</v>
      </c>
      <c r="B128" s="1">
        <v>0.68130000000000002</v>
      </c>
      <c r="D128" s="14"/>
      <c r="E128" s="19"/>
      <c r="F128" s="24">
        <f t="shared" si="53"/>
        <v>1528.2115842468199</v>
      </c>
      <c r="G128" s="24">
        <f t="shared" si="54"/>
        <v>1529.2724381242974</v>
      </c>
      <c r="H128" s="24">
        <f t="shared" si="51"/>
        <v>0.74900000000000011</v>
      </c>
      <c r="I128" s="24">
        <f t="shared" si="63"/>
        <v>1.2017324577218829</v>
      </c>
      <c r="J128" s="24">
        <f t="shared" si="64"/>
        <v>-0.37673315288506481</v>
      </c>
      <c r="K128" s="24">
        <f t="shared" si="57"/>
        <v>-0.38320982743332332</v>
      </c>
      <c r="L128" s="41">
        <f t="shared" si="59"/>
        <v>6.4766745482585097E-3</v>
      </c>
      <c r="M128" s="25"/>
      <c r="N128" s="33">
        <f t="shared" si="48"/>
        <v>-0.7916308526193262</v>
      </c>
      <c r="O128" s="33">
        <f t="shared" si="60"/>
        <v>7.55</v>
      </c>
      <c r="P128" s="33"/>
      <c r="Q128" s="39"/>
      <c r="R128" s="33"/>
      <c r="S128" s="21"/>
    </row>
    <row r="129" spans="1:19">
      <c r="A129" s="15">
        <f t="shared" si="50"/>
        <v>1391</v>
      </c>
      <c r="B129" s="1">
        <v>0.60130000000000006</v>
      </c>
      <c r="D129" s="14"/>
      <c r="E129" s="19"/>
      <c r="F129" s="24">
        <f t="shared" si="53"/>
        <v>1530.3332920017747</v>
      </c>
      <c r="G129" s="24">
        <f t="shared" si="54"/>
        <v>1531.3941458792522</v>
      </c>
      <c r="H129" s="24">
        <f t="shared" si="51"/>
        <v>0.76090000000000002</v>
      </c>
      <c r="I129" s="24">
        <f t="shared" si="63"/>
        <v>1.2131752197816084</v>
      </c>
      <c r="J129" s="24">
        <f t="shared" si="64"/>
        <v>-0.3728028832166761</v>
      </c>
      <c r="K129" s="24">
        <f t="shared" si="57"/>
        <v>-0.3932947064193707</v>
      </c>
      <c r="L129" s="41">
        <f t="shared" si="59"/>
        <v>2.0491823202694603E-2</v>
      </c>
      <c r="M129" s="25"/>
      <c r="N129" s="33">
        <f t="shared" si="48"/>
        <v>-0.99916743117710516</v>
      </c>
      <c r="O129" s="33">
        <f t="shared" si="60"/>
        <v>7.55</v>
      </c>
      <c r="P129" s="33"/>
      <c r="Q129" s="39"/>
      <c r="R129" s="33"/>
      <c r="S129" s="21"/>
    </row>
    <row r="130" spans="1:19">
      <c r="A130" s="15">
        <f t="shared" si="50"/>
        <v>1392</v>
      </c>
      <c r="B130" s="1">
        <v>0.54280000000000006</v>
      </c>
      <c r="D130" s="14"/>
      <c r="E130" s="19"/>
      <c r="F130" s="24">
        <f t="shared" si="53"/>
        <v>1532.4549997567294</v>
      </c>
      <c r="G130" s="24">
        <f t="shared" si="54"/>
        <v>1533.5158536342069</v>
      </c>
      <c r="H130" s="24">
        <f t="shared" si="51"/>
        <v>0.70710000000000006</v>
      </c>
      <c r="I130" s="24">
        <f t="shared" si="63"/>
        <v>1.2247269385419002</v>
      </c>
      <c r="J130" s="24">
        <f t="shared" si="64"/>
        <v>-0.42264681395688197</v>
      </c>
      <c r="K130" s="24">
        <f t="shared" si="57"/>
        <v>-0.38231791446228441</v>
      </c>
      <c r="L130" s="41">
        <f t="shared" si="59"/>
        <v>-4.0328899494597559E-2</v>
      </c>
      <c r="M130" s="25"/>
      <c r="N130" s="33">
        <f t="shared" ref="N130:N193" si="69" xml:space="preserve"> SIN((2*PI()*(G130-2000+O130)/19.0953697945932) + 5.663651193)</f>
        <v>-0.73918246417806377</v>
      </c>
      <c r="O130" s="33">
        <f t="shared" si="60"/>
        <v>7.55</v>
      </c>
      <c r="P130" s="33"/>
      <c r="Q130" s="39"/>
      <c r="R130" s="33"/>
      <c r="S130" s="21"/>
    </row>
    <row r="131" spans="1:19">
      <c r="A131" s="15">
        <f t="shared" ref="A131:A194" si="70">A130+1</f>
        <v>1393</v>
      </c>
      <c r="B131" s="1">
        <v>0.57179999999999997</v>
      </c>
      <c r="D131" s="14"/>
      <c r="E131" s="19"/>
      <c r="F131" s="24">
        <f t="shared" si="53"/>
        <v>1534.5767075116842</v>
      </c>
      <c r="G131" s="24">
        <f t="shared" si="54"/>
        <v>1535.6375613891616</v>
      </c>
      <c r="H131" s="24">
        <f t="shared" ref="H131:H194" si="71">AVERAGEIFS(London,YearL,"&gt;"&amp;F131,YearL,"&lt;="&amp;F132)</f>
        <v>0.82560000000000011</v>
      </c>
      <c r="I131" s="24">
        <f t="shared" si="63"/>
        <v>1.236388651476273</v>
      </c>
      <c r="J131" s="24">
        <f t="shared" si="64"/>
        <v>-0.33224880460184014</v>
      </c>
      <c r="K131" s="24">
        <f t="shared" si="57"/>
        <v>-0.36521298309626143</v>
      </c>
      <c r="L131" s="41">
        <f t="shared" si="59"/>
        <v>3.2964178494421292E-2</v>
      </c>
      <c r="M131" s="25"/>
      <c r="N131" s="33">
        <f t="shared" si="69"/>
        <v>-0.13332580709210676</v>
      </c>
      <c r="O131" s="33">
        <f t="shared" si="60"/>
        <v>7.55</v>
      </c>
      <c r="P131" s="33"/>
      <c r="Q131" s="39"/>
      <c r="R131" s="33"/>
      <c r="S131" s="21"/>
    </row>
    <row r="132" spans="1:19">
      <c r="A132" s="15">
        <f t="shared" si="70"/>
        <v>1394</v>
      </c>
      <c r="B132" s="1">
        <v>0.53270000000000006</v>
      </c>
      <c r="D132" s="14"/>
      <c r="E132" s="19"/>
      <c r="F132" s="24">
        <f t="shared" ref="F132:F195" si="72">F131+2.1217077549548</f>
        <v>1536.6984152666389</v>
      </c>
      <c r="G132" s="24">
        <f t="shared" ref="G132:G195" si="73">G131+2.1217077549548</f>
        <v>1537.7592691441164</v>
      </c>
      <c r="H132" s="24">
        <f t="shared" si="71"/>
        <v>0.72740000000000005</v>
      </c>
      <c r="I132" s="24">
        <f t="shared" si="63"/>
        <v>1.2481614059369519</v>
      </c>
      <c r="J132" s="24">
        <f t="shared" si="64"/>
        <v>-0.41722280745095952</v>
      </c>
      <c r="K132" s="24">
        <f t="shared" si="57"/>
        <v>-0.36944886022719037</v>
      </c>
      <c r="L132" s="41">
        <f t="shared" si="59"/>
        <v>-4.7773947223769153E-2</v>
      </c>
      <c r="M132" s="25"/>
      <c r="N132" s="33">
        <f t="shared" si="69"/>
        <v>0.5349154768835388</v>
      </c>
      <c r="O132" s="33">
        <f t="shared" si="60"/>
        <v>7.55</v>
      </c>
      <c r="P132" s="33"/>
      <c r="Q132" s="39"/>
      <c r="R132" s="33"/>
      <c r="S132" s="21"/>
    </row>
    <row r="133" spans="1:19">
      <c r="A133" s="15">
        <f t="shared" si="70"/>
        <v>1395</v>
      </c>
      <c r="B133" s="1">
        <v>0.56830000000000003</v>
      </c>
      <c r="D133" s="14"/>
      <c r="E133" s="19"/>
      <c r="F133" s="24">
        <f t="shared" si="72"/>
        <v>1538.8201230215936</v>
      </c>
      <c r="G133" s="24">
        <f t="shared" si="73"/>
        <v>1539.8809768990711</v>
      </c>
      <c r="H133" s="24">
        <f t="shared" si="71"/>
        <v>0.69189999999999996</v>
      </c>
      <c r="I133" s="24">
        <f t="shared" si="63"/>
        <v>1.2600462592489312</v>
      </c>
      <c r="J133" s="24">
        <f t="shared" si="64"/>
        <v>-0.4508931756105391</v>
      </c>
      <c r="K133" s="24">
        <f t="shared" si="57"/>
        <v>-0.34752230313825405</v>
      </c>
      <c r="L133" s="41">
        <f t="shared" si="59"/>
        <v>-0.10337087247228505</v>
      </c>
      <c r="M133" s="25"/>
      <c r="N133" s="33">
        <f t="shared" si="69"/>
        <v>0.95286386430205461</v>
      </c>
      <c r="O133" s="33">
        <f t="shared" si="60"/>
        <v>7.55</v>
      </c>
      <c r="P133" s="33"/>
      <c r="Q133" s="39"/>
      <c r="R133" s="33"/>
      <c r="S133" s="21"/>
    </row>
    <row r="134" spans="1:19">
      <c r="A134" s="15">
        <f t="shared" si="70"/>
        <v>1396</v>
      </c>
      <c r="B134" s="1">
        <v>0.61550000000000005</v>
      </c>
      <c r="D134" s="14"/>
      <c r="E134" s="19"/>
      <c r="F134" s="24">
        <f t="shared" si="72"/>
        <v>1540.9418307765484</v>
      </c>
      <c r="G134" s="24">
        <f t="shared" si="73"/>
        <v>1542.0026846540259</v>
      </c>
      <c r="H134" s="24">
        <f t="shared" si="71"/>
        <v>0.83163333333333334</v>
      </c>
      <c r="I134" s="24">
        <f t="shared" si="63"/>
        <v>1.272044278804936</v>
      </c>
      <c r="J134" s="24">
        <f t="shared" si="64"/>
        <v>-0.34622296787133955</v>
      </c>
      <c r="K134" s="24">
        <f t="shared" si="57"/>
        <v>-0.31400422922748755</v>
      </c>
      <c r="L134" s="41">
        <f t="shared" si="59"/>
        <v>-3.2218738643851996E-2</v>
      </c>
      <c r="M134" s="25"/>
      <c r="N134" s="33">
        <f t="shared" si="69"/>
        <v>0.92495665971143337</v>
      </c>
      <c r="O134" s="33">
        <f t="shared" si="60"/>
        <v>7.55</v>
      </c>
      <c r="P134" s="33"/>
      <c r="Q134" s="39"/>
      <c r="R134" s="33"/>
      <c r="S134" s="21"/>
    </row>
    <row r="135" spans="1:19">
      <c r="A135" s="15">
        <f t="shared" si="70"/>
        <v>1397</v>
      </c>
      <c r="B135" s="1">
        <v>0.60220000000000007</v>
      </c>
      <c r="D135" s="14"/>
      <c r="E135" s="19"/>
      <c r="F135" s="24">
        <f t="shared" si="72"/>
        <v>1543.0635385315031</v>
      </c>
      <c r="G135" s="24">
        <f t="shared" si="73"/>
        <v>1544.1243924089806</v>
      </c>
      <c r="H135" s="24">
        <f t="shared" si="71"/>
        <v>0.93579999999999997</v>
      </c>
      <c r="I135" s="24">
        <f t="shared" si="63"/>
        <v>1.2841565421612851</v>
      </c>
      <c r="J135" s="24">
        <f t="shared" si="64"/>
        <v>-0.27127264529212891</v>
      </c>
      <c r="K135" s="24">
        <f t="shared" ref="K135:K198" si="74">AVERAGE(J131:J139)</f>
        <v>-0.28200273572675227</v>
      </c>
      <c r="L135" s="41">
        <f t="shared" si="59"/>
        <v>1.0730090434623363E-2</v>
      </c>
      <c r="M135" s="25"/>
      <c r="N135" s="33">
        <f t="shared" si="69"/>
        <v>0.46425195429363331</v>
      </c>
      <c r="O135" s="33">
        <f t="shared" si="60"/>
        <v>7.55</v>
      </c>
      <c r="P135" s="33"/>
      <c r="Q135" s="39"/>
      <c r="R135" s="33"/>
      <c r="S135" s="21"/>
    </row>
    <row r="136" spans="1:19">
      <c r="A136" s="15">
        <f t="shared" si="70"/>
        <v>1398</v>
      </c>
      <c r="B136" s="1">
        <v>0.59830000000000005</v>
      </c>
      <c r="D136" s="14"/>
      <c r="E136" s="19"/>
      <c r="F136" s="24">
        <f t="shared" si="72"/>
        <v>1545.1852462864579</v>
      </c>
      <c r="G136" s="24">
        <f t="shared" si="73"/>
        <v>1546.2461001639354</v>
      </c>
      <c r="H136" s="24">
        <f t="shared" si="71"/>
        <v>0.86210000000000009</v>
      </c>
      <c r="I136" s="24">
        <f t="shared" si="63"/>
        <v>1.2963841371346683</v>
      </c>
      <c r="J136" s="24">
        <f t="shared" si="64"/>
        <v>-0.33499649115928265</v>
      </c>
      <c r="K136" s="24">
        <f t="shared" si="74"/>
        <v>-0.23321730264880169</v>
      </c>
      <c r="L136" s="41">
        <f t="shared" si="59"/>
        <v>-0.10177918851048096</v>
      </c>
      <c r="M136" s="25"/>
      <c r="N136" s="33">
        <f t="shared" si="69"/>
        <v>-0.21368140012389722</v>
      </c>
      <c r="O136" s="33">
        <f t="shared" si="60"/>
        <v>7.55</v>
      </c>
      <c r="P136" s="33"/>
      <c r="Q136" s="39"/>
      <c r="R136" s="33"/>
      <c r="S136" s="21"/>
    </row>
    <row r="137" spans="1:19">
      <c r="A137" s="15">
        <f t="shared" si="70"/>
        <v>1399</v>
      </c>
      <c r="B137" s="1">
        <v>0.57540000000000002</v>
      </c>
      <c r="D137" s="14"/>
      <c r="E137" s="19"/>
      <c r="F137" s="24">
        <f t="shared" si="72"/>
        <v>1547.3069540414126</v>
      </c>
      <c r="G137" s="24">
        <f t="shared" si="73"/>
        <v>1548.3678079188901</v>
      </c>
      <c r="H137" s="24">
        <f t="shared" si="71"/>
        <v>1.07395</v>
      </c>
      <c r="I137" s="24">
        <f t="shared" si="63"/>
        <v>1.3087281618998441</v>
      </c>
      <c r="J137" s="24">
        <f t="shared" si="64"/>
        <v>-0.17939413908463864</v>
      </c>
      <c r="K137" s="24">
        <f t="shared" si="74"/>
        <v>-0.18497840305895041</v>
      </c>
      <c r="L137" s="41">
        <f t="shared" si="59"/>
        <v>5.5842639743117761E-3</v>
      </c>
      <c r="M137" s="25"/>
      <c r="N137" s="33">
        <f t="shared" si="69"/>
        <v>-0.79163085261922617</v>
      </c>
      <c r="O137" s="33">
        <f t="shared" si="60"/>
        <v>7.55</v>
      </c>
      <c r="P137" s="33"/>
      <c r="Q137" s="39"/>
      <c r="R137" s="33"/>
      <c r="S137" s="21"/>
    </row>
    <row r="138" spans="1:19">
      <c r="A138" s="15">
        <f t="shared" si="70"/>
        <v>1400</v>
      </c>
      <c r="B138" s="1">
        <v>0.65390000000000004</v>
      </c>
      <c r="D138" s="14"/>
      <c r="E138" s="19"/>
      <c r="F138" s="24">
        <f t="shared" si="72"/>
        <v>1549.4286617963674</v>
      </c>
      <c r="G138" s="24">
        <f t="shared" si="73"/>
        <v>1550.4895156738448</v>
      </c>
      <c r="H138" s="24">
        <f t="shared" si="71"/>
        <v>1.2272000000000001</v>
      </c>
      <c r="I138" s="24">
        <f t="shared" si="63"/>
        <v>1.3211897250882687</v>
      </c>
      <c r="J138" s="24">
        <f t="shared" si="64"/>
        <v>-7.1140218019776991E-2</v>
      </c>
      <c r="K138" s="24">
        <f t="shared" si="74"/>
        <v>-0.13802897846881326</v>
      </c>
      <c r="L138" s="41">
        <f t="shared" si="59"/>
        <v>6.6888760449036272E-2</v>
      </c>
      <c r="M138" s="25"/>
      <c r="N138" s="33">
        <f t="shared" si="69"/>
        <v>-0.99916743117711182</v>
      </c>
      <c r="O138" s="33">
        <f t="shared" si="60"/>
        <v>7.55</v>
      </c>
      <c r="P138" s="33"/>
      <c r="Q138" s="39"/>
      <c r="R138" s="33"/>
      <c r="S138" s="21"/>
    </row>
    <row r="139" spans="1:19">
      <c r="A139" s="15">
        <f t="shared" si="70"/>
        <v>1401</v>
      </c>
      <c r="B139" s="1">
        <v>0.64280000000000004</v>
      </c>
      <c r="D139" s="14"/>
      <c r="E139" s="19"/>
      <c r="F139" s="24">
        <f t="shared" si="72"/>
        <v>1551.5503695513221</v>
      </c>
      <c r="G139" s="24">
        <f t="shared" si="73"/>
        <v>1552.6112234287996</v>
      </c>
      <c r="H139" s="24">
        <f t="shared" si="71"/>
        <v>1.1541999999999999</v>
      </c>
      <c r="I139" s="24">
        <f t="shared" si="63"/>
        <v>1.3337699458876624</v>
      </c>
      <c r="J139" s="24">
        <f t="shared" si="64"/>
        <v>-0.1346333724502643</v>
      </c>
      <c r="K139" s="24">
        <f t="shared" si="74"/>
        <v>-8.1665536382945908E-2</v>
      </c>
      <c r="L139" s="41">
        <f t="shared" si="59"/>
        <v>-5.2967836067318391E-2</v>
      </c>
      <c r="M139" s="25"/>
      <c r="N139" s="33">
        <f t="shared" si="69"/>
        <v>-0.73918246417819322</v>
      </c>
      <c r="O139" s="33">
        <f t="shared" si="60"/>
        <v>7.55</v>
      </c>
      <c r="P139" s="33"/>
      <c r="Q139" s="39"/>
      <c r="R139" s="33"/>
      <c r="S139" s="21"/>
    </row>
    <row r="140" spans="1:19">
      <c r="A140" s="15">
        <f t="shared" si="70"/>
        <v>1402</v>
      </c>
      <c r="B140" s="1">
        <v>0.62230000000000008</v>
      </c>
      <c r="D140" s="14"/>
      <c r="E140" s="19"/>
      <c r="F140" s="24">
        <f t="shared" si="72"/>
        <v>1553.6720773062768</v>
      </c>
      <c r="G140" s="24">
        <f t="shared" si="73"/>
        <v>1554.7329311837543</v>
      </c>
      <c r="H140" s="24">
        <f t="shared" si="71"/>
        <v>1.4903</v>
      </c>
      <c r="I140" s="24">
        <f t="shared" si="63"/>
        <v>1.3464699541425269</v>
      </c>
      <c r="J140" s="24">
        <f t="shared" si="64"/>
        <v>0.10682009309971452</v>
      </c>
      <c r="K140" s="24">
        <f t="shared" si="74"/>
        <v>-5.349378135083295E-2</v>
      </c>
      <c r="L140" s="41">
        <f t="shared" si="59"/>
        <v>0.16031387445054746</v>
      </c>
      <c r="M140" s="25"/>
      <c r="N140" s="33">
        <f t="shared" si="69"/>
        <v>-0.13332580709229713</v>
      </c>
      <c r="O140" s="33">
        <f t="shared" si="60"/>
        <v>7.55</v>
      </c>
      <c r="P140" s="33"/>
      <c r="Q140" s="39"/>
      <c r="R140" s="33"/>
      <c r="S140" s="21"/>
    </row>
    <row r="141" spans="1:19">
      <c r="A141" s="15">
        <f t="shared" si="70"/>
        <v>1403</v>
      </c>
      <c r="B141" s="1">
        <v>0.55669999999999997</v>
      </c>
      <c r="D141" s="14"/>
      <c r="E141" s="19"/>
      <c r="F141" s="24">
        <f t="shared" si="72"/>
        <v>1555.7937850612316</v>
      </c>
      <c r="G141" s="24">
        <f t="shared" si="73"/>
        <v>1556.8546389387091</v>
      </c>
      <c r="H141" s="24">
        <f t="shared" si="71"/>
        <v>1.3822999999999999</v>
      </c>
      <c r="I141" s="24">
        <f t="shared" si="63"/>
        <v>1.3592908904556147</v>
      </c>
      <c r="J141" s="24">
        <f t="shared" si="64"/>
        <v>1.6927288857702116E-2</v>
      </c>
      <c r="K141" s="24">
        <f t="shared" si="74"/>
        <v>-1.4352195926836835E-2</v>
      </c>
      <c r="L141" s="41">
        <f t="shared" ref="L141:L204" si="75">J141-K141</f>
        <v>3.1279484784538951E-2</v>
      </c>
      <c r="M141" s="25"/>
      <c r="N141" s="33">
        <f t="shared" si="69"/>
        <v>0.53491547688337648</v>
      </c>
      <c r="O141" s="33">
        <f t="shared" si="60"/>
        <v>7.55</v>
      </c>
      <c r="P141" s="33"/>
      <c r="Q141" s="39"/>
      <c r="R141" s="33"/>
      <c r="S141" s="21"/>
    </row>
    <row r="142" spans="1:19">
      <c r="A142" s="15">
        <f t="shared" si="70"/>
        <v>1404</v>
      </c>
      <c r="B142" s="1">
        <v>0.56110000000000004</v>
      </c>
      <c r="D142" s="14"/>
      <c r="E142" s="19"/>
      <c r="F142" s="24">
        <f t="shared" si="72"/>
        <v>1557.9154928161863</v>
      </c>
      <c r="G142" s="24">
        <f t="shared" si="73"/>
        <v>1558.9763466936638</v>
      </c>
      <c r="H142" s="24">
        <f t="shared" si="71"/>
        <v>1.3333333333333333</v>
      </c>
      <c r="I142" s="24">
        <f t="shared" si="63"/>
        <v>1.3722339062903721</v>
      </c>
      <c r="J142" s="24">
        <f t="shared" si="64"/>
        <v>-2.8348354299305045E-2</v>
      </c>
      <c r="K142" s="24">
        <f t="shared" si="74"/>
        <v>4.1577199926262388E-3</v>
      </c>
      <c r="L142" s="41">
        <f t="shared" si="75"/>
        <v>-3.2506074291931281E-2</v>
      </c>
      <c r="M142" s="25"/>
      <c r="N142" s="33">
        <f t="shared" si="69"/>
        <v>0.95286386430200498</v>
      </c>
      <c r="O142" s="33">
        <f t="shared" ref="O142:O205" si="76">O141</f>
        <v>7.55</v>
      </c>
      <c r="P142" s="33"/>
      <c r="Q142" s="39"/>
      <c r="R142" s="33"/>
      <c r="S142" s="21"/>
    </row>
    <row r="143" spans="1:19">
      <c r="A143" s="15">
        <f t="shared" si="70"/>
        <v>1405</v>
      </c>
      <c r="B143" s="1">
        <v>0.5292</v>
      </c>
      <c r="D143" s="14"/>
      <c r="E143" s="19"/>
      <c r="F143" s="24">
        <f t="shared" si="72"/>
        <v>1560.0372005711411</v>
      </c>
      <c r="G143" s="24">
        <f t="shared" si="73"/>
        <v>1561.0980544486185</v>
      </c>
      <c r="H143" s="24">
        <f t="shared" si="71"/>
        <v>1.6084000000000001</v>
      </c>
      <c r="I143" s="24">
        <f t="shared" ref="I143:I206" si="77" xml:space="preserve"> 0.001298041*(1.0044766^G143)</f>
        <v>1.3853001640743505</v>
      </c>
      <c r="J143" s="24">
        <f t="shared" ref="J143:J206" si="78">(H143/I143)-1</f>
        <v>0.1610480109014667</v>
      </c>
      <c r="K143" s="24">
        <f t="shared" si="74"/>
        <v>4.7744906638606966E-3</v>
      </c>
      <c r="L143" s="41">
        <f t="shared" si="75"/>
        <v>0.15627352023760599</v>
      </c>
      <c r="M143" s="25"/>
      <c r="N143" s="33">
        <f t="shared" si="69"/>
        <v>0.92495665971149554</v>
      </c>
      <c r="O143" s="33">
        <f t="shared" si="76"/>
        <v>7.55</v>
      </c>
      <c r="P143" s="33"/>
      <c r="Q143" s="39"/>
      <c r="R143" s="33"/>
      <c r="S143" s="21"/>
    </row>
    <row r="144" spans="1:19">
      <c r="A144" s="15">
        <f t="shared" si="70"/>
        <v>1406</v>
      </c>
      <c r="B144" s="1">
        <v>0.56850000000000001</v>
      </c>
      <c r="D144" s="14"/>
      <c r="E144" s="19"/>
      <c r="F144" s="24">
        <f t="shared" si="72"/>
        <v>1562.1589083260958</v>
      </c>
      <c r="G144" s="24">
        <f t="shared" si="73"/>
        <v>1563.2197622035733</v>
      </c>
      <c r="H144" s="24">
        <f t="shared" si="71"/>
        <v>1.3736999999999999</v>
      </c>
      <c r="I144" s="24">
        <f t="shared" si="77"/>
        <v>1.3984908373036078</v>
      </c>
      <c r="J144" s="24">
        <f t="shared" si="78"/>
        <v>-1.7726850003112249E-2</v>
      </c>
      <c r="K144" s="24">
        <f t="shared" si="74"/>
        <v>2.1617715770188721E-2</v>
      </c>
      <c r="L144" s="41">
        <f t="shared" si="75"/>
        <v>-3.934456577330097E-2</v>
      </c>
      <c r="M144" s="25"/>
      <c r="N144" s="33">
        <f t="shared" si="69"/>
        <v>0.46425195429380345</v>
      </c>
      <c r="O144" s="33">
        <f t="shared" si="76"/>
        <v>7.55</v>
      </c>
      <c r="P144" s="33"/>
      <c r="Q144" s="39"/>
      <c r="R144" s="33"/>
      <c r="S144" s="21"/>
    </row>
    <row r="145" spans="1:19">
      <c r="A145" s="15">
        <f t="shared" si="70"/>
        <v>1407</v>
      </c>
      <c r="B145" s="1">
        <v>0.58599999999999997</v>
      </c>
      <c r="D145" s="14"/>
      <c r="E145" s="19"/>
      <c r="F145" s="24">
        <f t="shared" si="72"/>
        <v>1564.2806160810505</v>
      </c>
      <c r="G145" s="24">
        <f t="shared" si="73"/>
        <v>1565.341469958528</v>
      </c>
      <c r="H145" s="24">
        <f t="shared" si="71"/>
        <v>1.4361999999999999</v>
      </c>
      <c r="I145" s="24">
        <f t="shared" si="77"/>
        <v>1.4118071106480989</v>
      </c>
      <c r="J145" s="24">
        <f t="shared" si="78"/>
        <v>1.7277777656682369E-2</v>
      </c>
      <c r="K145" s="24">
        <f t="shared" si="74"/>
        <v>3.2045088359921287E-2</v>
      </c>
      <c r="L145" s="41">
        <f t="shared" si="75"/>
        <v>-1.4767310703238917E-2</v>
      </c>
      <c r="M145" s="25"/>
      <c r="N145" s="33">
        <f t="shared" si="69"/>
        <v>-0.21368140012370956</v>
      </c>
      <c r="O145" s="33">
        <f t="shared" si="76"/>
        <v>7.55</v>
      </c>
      <c r="P145" s="33"/>
      <c r="Q145" s="39"/>
      <c r="R145" s="33"/>
      <c r="S145" s="21"/>
    </row>
    <row r="146" spans="1:19">
      <c r="A146" s="15">
        <f t="shared" si="70"/>
        <v>1408</v>
      </c>
      <c r="B146" s="1">
        <v>0.67620000000000002</v>
      </c>
      <c r="D146" s="14"/>
      <c r="E146" s="19"/>
      <c r="F146" s="24">
        <f t="shared" si="72"/>
        <v>1566.4023238360053</v>
      </c>
      <c r="G146" s="24">
        <f t="shared" si="73"/>
        <v>1567.4631777134828</v>
      </c>
      <c r="H146" s="24">
        <f t="shared" si="71"/>
        <v>1.407</v>
      </c>
      <c r="I146" s="24">
        <f t="shared" si="77"/>
        <v>1.4252501800580735</v>
      </c>
      <c r="J146" s="24">
        <f t="shared" si="78"/>
        <v>-1.2804895809470973E-2</v>
      </c>
      <c r="K146" s="24">
        <f t="shared" si="74"/>
        <v>3.8044379107654694E-2</v>
      </c>
      <c r="L146" s="41">
        <f t="shared" si="75"/>
        <v>-5.0849274917125667E-2</v>
      </c>
      <c r="M146" s="25"/>
      <c r="N146" s="33">
        <f t="shared" si="69"/>
        <v>-0.79163085261910882</v>
      </c>
      <c r="O146" s="33">
        <f t="shared" si="76"/>
        <v>7.55</v>
      </c>
      <c r="P146" s="33"/>
      <c r="Q146" s="39"/>
      <c r="R146" s="33"/>
      <c r="S146" s="21"/>
    </row>
    <row r="147" spans="1:19">
      <c r="A147" s="15">
        <f t="shared" si="70"/>
        <v>1409</v>
      </c>
      <c r="B147" s="1">
        <v>0.69780000000000009</v>
      </c>
      <c r="D147" s="14"/>
      <c r="E147" s="19"/>
      <c r="F147" s="24">
        <f t="shared" si="72"/>
        <v>1568.52403159096</v>
      </c>
      <c r="G147" s="24">
        <f t="shared" si="73"/>
        <v>1569.5848854684375</v>
      </c>
      <c r="H147" s="24">
        <f t="shared" si="71"/>
        <v>1.3444500000000001</v>
      </c>
      <c r="I147" s="24">
        <f t="shared" si="77"/>
        <v>1.4388212528714868</v>
      </c>
      <c r="J147" s="24">
        <f t="shared" si="78"/>
        <v>-6.5589281978666869E-2</v>
      </c>
      <c r="K147" s="24">
        <f t="shared" si="74"/>
        <v>3.88513818929518E-2</v>
      </c>
      <c r="L147" s="41">
        <f t="shared" si="75"/>
        <v>-0.10444066387161867</v>
      </c>
      <c r="M147" s="25"/>
      <c r="N147" s="33">
        <f t="shared" si="69"/>
        <v>-0.9991674311771197</v>
      </c>
      <c r="O147" s="33">
        <f t="shared" si="76"/>
        <v>7.55</v>
      </c>
      <c r="P147" s="33"/>
      <c r="Q147" s="39"/>
      <c r="R147" s="33"/>
      <c r="S147" s="21"/>
    </row>
    <row r="148" spans="1:19">
      <c r="A148" s="15">
        <f t="shared" si="70"/>
        <v>1410</v>
      </c>
      <c r="B148" s="1">
        <v>0.59379999999999999</v>
      </c>
      <c r="D148" s="14"/>
      <c r="E148" s="19"/>
      <c r="F148" s="24">
        <f t="shared" si="72"/>
        <v>1570.6457393459148</v>
      </c>
      <c r="G148" s="24">
        <f t="shared" si="73"/>
        <v>1571.7065932233922</v>
      </c>
      <c r="H148" s="24">
        <f t="shared" si="71"/>
        <v>1.47715</v>
      </c>
      <c r="I148" s="24">
        <f t="shared" si="77"/>
        <v>1.4525215479224294</v>
      </c>
      <c r="J148" s="24">
        <f t="shared" si="78"/>
        <v>1.6955653506687929E-2</v>
      </c>
      <c r="K148" s="24">
        <f t="shared" si="74"/>
        <v>2.1543430840695137E-2</v>
      </c>
      <c r="L148" s="41">
        <f t="shared" si="75"/>
        <v>-4.5877773340072085E-3</v>
      </c>
      <c r="M148" s="25"/>
      <c r="N148" s="33">
        <f t="shared" si="69"/>
        <v>-0.73918246417830347</v>
      </c>
      <c r="O148" s="33">
        <f t="shared" si="76"/>
        <v>7.55</v>
      </c>
      <c r="P148" s="33"/>
      <c r="Q148" s="39"/>
      <c r="R148" s="33"/>
      <c r="S148" s="21"/>
    </row>
    <row r="149" spans="1:19">
      <c r="A149" s="15">
        <f t="shared" si="70"/>
        <v>1411</v>
      </c>
      <c r="B149" s="1">
        <v>0.57490000000000008</v>
      </c>
      <c r="D149" s="14"/>
      <c r="E149" s="19"/>
      <c r="F149" s="24">
        <f t="shared" si="72"/>
        <v>1572.7674471008695</v>
      </c>
      <c r="G149" s="24">
        <f t="shared" si="73"/>
        <v>1573.828300978347</v>
      </c>
      <c r="H149" s="24">
        <f t="shared" si="71"/>
        <v>1.7605999999999999</v>
      </c>
      <c r="I149" s="24">
        <f t="shared" si="77"/>
        <v>1.466352295650597</v>
      </c>
      <c r="J149" s="24">
        <f t="shared" si="78"/>
        <v>0.20066644640730757</v>
      </c>
      <c r="K149" s="24">
        <f t="shared" si="74"/>
        <v>2.186394078210559E-2</v>
      </c>
      <c r="L149" s="41">
        <f t="shared" si="75"/>
        <v>0.17880250562520197</v>
      </c>
      <c r="M149" s="25"/>
      <c r="N149" s="33">
        <f t="shared" si="69"/>
        <v>-0.13332580709245934</v>
      </c>
      <c r="O149" s="33">
        <f t="shared" si="76"/>
        <v>7.55</v>
      </c>
      <c r="P149" s="33"/>
      <c r="Q149" s="39"/>
      <c r="R149" s="33"/>
      <c r="S149" s="21"/>
    </row>
    <row r="150" spans="1:19">
      <c r="A150" s="15">
        <f t="shared" si="70"/>
        <v>1412</v>
      </c>
      <c r="B150" s="1">
        <v>0.62160000000000004</v>
      </c>
      <c r="D150" s="14"/>
      <c r="E150" s="19"/>
      <c r="F150" s="24">
        <f t="shared" si="72"/>
        <v>1574.8891548558242</v>
      </c>
      <c r="G150" s="24">
        <f t="shared" si="73"/>
        <v>1575.9500087333017</v>
      </c>
      <c r="H150" s="24">
        <f t="shared" si="71"/>
        <v>1.5853000000000002</v>
      </c>
      <c r="I150" s="24">
        <f t="shared" si="77"/>
        <v>1.4803147382117892</v>
      </c>
      <c r="J150" s="24">
        <f t="shared" si="78"/>
        <v>7.0920905587302796E-2</v>
      </c>
      <c r="K150" s="24">
        <f t="shared" si="74"/>
        <v>3.1267952787923034E-2</v>
      </c>
      <c r="L150" s="41">
        <f t="shared" si="75"/>
        <v>3.9652952799379762E-2</v>
      </c>
      <c r="M150" s="25"/>
      <c r="N150" s="33">
        <f t="shared" si="69"/>
        <v>0.53491547688321428</v>
      </c>
      <c r="O150" s="33">
        <f t="shared" si="76"/>
        <v>7.55</v>
      </c>
      <c r="P150" s="33"/>
      <c r="Q150" s="39"/>
      <c r="R150" s="33"/>
      <c r="S150" s="21"/>
    </row>
    <row r="151" spans="1:19">
      <c r="A151" s="15">
        <f t="shared" si="70"/>
        <v>1413</v>
      </c>
      <c r="B151" s="1">
        <v>0.6169</v>
      </c>
      <c r="D151" s="14"/>
      <c r="E151" s="19"/>
      <c r="F151" s="24">
        <f t="shared" si="72"/>
        <v>1577.010862610779</v>
      </c>
      <c r="G151" s="24">
        <f t="shared" si="73"/>
        <v>1578.0717164882565</v>
      </c>
      <c r="H151" s="24">
        <f t="shared" si="71"/>
        <v>1.4628999999999999</v>
      </c>
      <c r="I151" s="24">
        <f t="shared" si="77"/>
        <v>1.4944101295894785</v>
      </c>
      <c r="J151" s="24">
        <f t="shared" si="78"/>
        <v>-2.1085329231631089E-2</v>
      </c>
      <c r="K151" s="24">
        <f t="shared" si="74"/>
        <v>5.874447914865899E-2</v>
      </c>
      <c r="L151" s="41">
        <f t="shared" si="75"/>
        <v>-7.9829808380290079E-2</v>
      </c>
      <c r="M151" s="25"/>
      <c r="N151" s="33">
        <f t="shared" si="69"/>
        <v>0.95286386430194669</v>
      </c>
      <c r="O151" s="33">
        <f t="shared" si="76"/>
        <v>7.55</v>
      </c>
      <c r="P151" s="33"/>
      <c r="Q151" s="39"/>
      <c r="R151" s="33"/>
      <c r="S151" s="21"/>
    </row>
    <row r="152" spans="1:19">
      <c r="A152" s="15">
        <f t="shared" si="70"/>
        <v>1414</v>
      </c>
      <c r="B152" s="1">
        <v>0.62190000000000001</v>
      </c>
      <c r="D152" s="14"/>
      <c r="E152" s="19"/>
      <c r="F152" s="24">
        <f t="shared" si="72"/>
        <v>1579.1325703657337</v>
      </c>
      <c r="G152" s="24">
        <f t="shared" si="73"/>
        <v>1580.1934242432112</v>
      </c>
      <c r="H152" s="24">
        <f t="shared" si="71"/>
        <v>1.5165999999999999</v>
      </c>
      <c r="I152" s="24">
        <f t="shared" si="77"/>
        <v>1.5086397357074266</v>
      </c>
      <c r="J152" s="24">
        <f t="shared" si="78"/>
        <v>5.2764514311567368E-3</v>
      </c>
      <c r="K152" s="24">
        <f t="shared" si="74"/>
        <v>6.8728464754663349E-2</v>
      </c>
      <c r="L152" s="41">
        <f t="shared" si="75"/>
        <v>-6.3452013323506612E-2</v>
      </c>
      <c r="M152" s="25"/>
      <c r="N152" s="33">
        <f t="shared" si="69"/>
        <v>0.9249566597115686</v>
      </c>
      <c r="O152" s="33">
        <f t="shared" si="76"/>
        <v>7.55</v>
      </c>
      <c r="P152" s="33"/>
      <c r="Q152" s="39"/>
      <c r="R152" s="33"/>
      <c r="S152" s="21"/>
    </row>
    <row r="153" spans="1:19">
      <c r="A153" s="15">
        <f t="shared" si="70"/>
        <v>1415</v>
      </c>
      <c r="B153" s="1">
        <v>0.66380000000000006</v>
      </c>
      <c r="D153" s="14"/>
      <c r="E153" s="19"/>
      <c r="F153" s="24">
        <f t="shared" si="72"/>
        <v>1581.2542781206885</v>
      </c>
      <c r="G153" s="24">
        <f t="shared" si="73"/>
        <v>1582.315131998166</v>
      </c>
      <c r="H153" s="24">
        <f t="shared" si="71"/>
        <v>1.5004</v>
      </c>
      <c r="I153" s="24">
        <f t="shared" si="77"/>
        <v>1.5230048345433791</v>
      </c>
      <c r="J153" s="24">
        <f t="shared" si="78"/>
        <v>-1.484226053041815E-2</v>
      </c>
      <c r="K153" s="24">
        <f t="shared" si="74"/>
        <v>7.6088544215432874E-2</v>
      </c>
      <c r="L153" s="41">
        <f t="shared" si="75"/>
        <v>-9.0930804745851024E-2</v>
      </c>
      <c r="M153" s="25"/>
      <c r="N153" s="33">
        <f t="shared" si="69"/>
        <v>0.46425195429394839</v>
      </c>
      <c r="O153" s="33">
        <f t="shared" si="76"/>
        <v>7.55</v>
      </c>
      <c r="P153" s="33"/>
      <c r="Q153" s="39"/>
      <c r="R153" s="33"/>
      <c r="S153" s="21"/>
    </row>
    <row r="154" spans="1:19">
      <c r="A154" s="15">
        <f t="shared" si="70"/>
        <v>1416</v>
      </c>
      <c r="B154" s="1">
        <v>0.70169999999999999</v>
      </c>
      <c r="D154" s="14"/>
      <c r="E154" s="19"/>
      <c r="F154" s="24">
        <f t="shared" si="72"/>
        <v>1583.3759858756432</v>
      </c>
      <c r="G154" s="24">
        <f t="shared" si="73"/>
        <v>1584.4368397531207</v>
      </c>
      <c r="H154" s="24">
        <f t="shared" si="71"/>
        <v>1.6941999999999999</v>
      </c>
      <c r="I154" s="24">
        <f t="shared" si="77"/>
        <v>1.5375067162438443</v>
      </c>
      <c r="J154" s="24">
        <f t="shared" si="78"/>
        <v>0.10191388570903936</v>
      </c>
      <c r="K154" s="24">
        <f t="shared" si="74"/>
        <v>5.8345632898371309E-2</v>
      </c>
      <c r="L154" s="41">
        <f t="shared" si="75"/>
        <v>4.3568252810668055E-2</v>
      </c>
      <c r="M154" s="25"/>
      <c r="N154" s="33">
        <f t="shared" si="69"/>
        <v>-0.21368140012354969</v>
      </c>
      <c r="O154" s="33">
        <f t="shared" si="76"/>
        <v>7.55</v>
      </c>
      <c r="P154" s="33"/>
      <c r="Q154" s="39"/>
      <c r="R154" s="33"/>
      <c r="S154" s="21"/>
    </row>
    <row r="155" spans="1:19">
      <c r="A155" s="15">
        <f t="shared" si="70"/>
        <v>1417</v>
      </c>
      <c r="B155" s="1">
        <v>0.61909999999999998</v>
      </c>
      <c r="D155" s="14"/>
      <c r="E155" s="19"/>
      <c r="F155" s="24">
        <f t="shared" si="72"/>
        <v>1585.497693630598</v>
      </c>
      <c r="G155" s="46">
        <f t="shared" si="73"/>
        <v>1586.5585475080754</v>
      </c>
      <c r="H155" s="24">
        <f t="shared" si="71"/>
        <v>1.9160999999999999</v>
      </c>
      <c r="I155" s="24">
        <f t="shared" si="77"/>
        <v>1.5521466832399591</v>
      </c>
      <c r="J155" s="24">
        <f t="shared" si="78"/>
        <v>0.23448384143715262</v>
      </c>
      <c r="K155" s="24">
        <f t="shared" si="74"/>
        <v>0.11971572497026831</v>
      </c>
      <c r="L155" s="41">
        <f t="shared" si="75"/>
        <v>0.11476811646688431</v>
      </c>
      <c r="M155" s="25"/>
      <c r="N155" s="33">
        <f t="shared" si="69"/>
        <v>-0.79163085261900878</v>
      </c>
      <c r="O155" s="33">
        <f t="shared" si="76"/>
        <v>7.55</v>
      </c>
      <c r="P155" s="33"/>
      <c r="Q155" s="39"/>
      <c r="R155" s="33"/>
      <c r="S155" s="21"/>
    </row>
    <row r="156" spans="1:19">
      <c r="A156" s="15">
        <f t="shared" si="70"/>
        <v>1418</v>
      </c>
      <c r="B156" s="1">
        <v>0.64380000000000004</v>
      </c>
      <c r="D156" s="14"/>
      <c r="E156" s="19"/>
      <c r="F156" s="24">
        <f t="shared" si="72"/>
        <v>1587.6194013855527</v>
      </c>
      <c r="G156" s="46">
        <f t="shared" si="73"/>
        <v>1588.6802552630302</v>
      </c>
      <c r="H156" s="24">
        <f t="shared" si="71"/>
        <v>1.6049500000000001</v>
      </c>
      <c r="I156" s="24">
        <f t="shared" si="77"/>
        <v>1.5669260503644651</v>
      </c>
      <c r="J156" s="24">
        <f t="shared" si="78"/>
        <v>2.426658847537233E-2</v>
      </c>
      <c r="K156" s="24">
        <f t="shared" si="74"/>
        <v>0.1767267986445564</v>
      </c>
      <c r="L156" s="54">
        <f t="shared" si="75"/>
        <v>-0.15246021016918407</v>
      </c>
      <c r="M156" s="25"/>
      <c r="N156" s="33">
        <f t="shared" si="69"/>
        <v>-0.99916743117712636</v>
      </c>
      <c r="O156" s="33">
        <f t="shared" si="76"/>
        <v>7.55</v>
      </c>
      <c r="P156" s="33"/>
      <c r="Q156" s="39"/>
      <c r="R156" s="33"/>
      <c r="S156" s="21"/>
    </row>
    <row r="157" spans="1:19">
      <c r="A157" s="15">
        <f t="shared" si="70"/>
        <v>1419</v>
      </c>
      <c r="B157" s="1">
        <v>0.59420000000000006</v>
      </c>
      <c r="D157" s="14"/>
      <c r="E157" s="19"/>
      <c r="F157" s="24">
        <f t="shared" si="72"/>
        <v>1589.7411091405074</v>
      </c>
      <c r="G157" s="24">
        <f t="shared" si="73"/>
        <v>1590.8019630179849</v>
      </c>
      <c r="H157" s="24">
        <f t="shared" si="71"/>
        <v>1.7134499999999999</v>
      </c>
      <c r="I157" s="24">
        <f t="shared" si="77"/>
        <v>1.5818461449697951</v>
      </c>
      <c r="J157" s="24">
        <f t="shared" si="78"/>
        <v>8.3196368653613684E-2</v>
      </c>
      <c r="K157" s="24">
        <f t="shared" si="74"/>
        <v>0.21915157569648946</v>
      </c>
      <c r="L157" s="54">
        <f t="shared" si="75"/>
        <v>-0.13595520704287578</v>
      </c>
      <c r="M157" s="25"/>
      <c r="N157" s="33">
        <f t="shared" si="69"/>
        <v>-0.73918246417841371</v>
      </c>
      <c r="O157" s="33">
        <f t="shared" si="76"/>
        <v>7.55</v>
      </c>
      <c r="P157" s="33"/>
      <c r="Q157" s="39"/>
      <c r="R157" s="33"/>
      <c r="S157" s="21"/>
    </row>
    <row r="158" spans="1:19">
      <c r="A158" s="15">
        <f t="shared" si="70"/>
        <v>1420</v>
      </c>
      <c r="B158" s="1">
        <v>0.60930000000000006</v>
      </c>
      <c r="D158" s="14"/>
      <c r="E158" s="19"/>
      <c r="F158" s="24">
        <f t="shared" si="72"/>
        <v>1591.8628168954622</v>
      </c>
      <c r="G158" s="24">
        <f t="shared" si="73"/>
        <v>1592.9236707729397</v>
      </c>
      <c r="H158" s="24">
        <f t="shared" si="71"/>
        <v>1.66235</v>
      </c>
      <c r="I158" s="24">
        <f t="shared" si="77"/>
        <v>1.5969083070472818</v>
      </c>
      <c r="J158" s="24">
        <f t="shared" si="78"/>
        <v>4.0980244553753487E-2</v>
      </c>
      <c r="K158" s="24">
        <f t="shared" si="74"/>
        <v>0.24312839107216602</v>
      </c>
      <c r="L158" s="54">
        <f t="shared" si="75"/>
        <v>-0.20214814651841254</v>
      </c>
      <c r="M158" s="25"/>
      <c r="N158" s="33">
        <f t="shared" si="69"/>
        <v>-0.13332580709262154</v>
      </c>
      <c r="O158" s="33">
        <f t="shared" si="76"/>
        <v>7.55</v>
      </c>
      <c r="P158" s="33"/>
      <c r="Q158" s="39"/>
      <c r="R158" s="33"/>
      <c r="S158" s="21"/>
    </row>
    <row r="159" spans="1:19">
      <c r="A159" s="15">
        <f t="shared" si="70"/>
        <v>1421</v>
      </c>
      <c r="B159" s="1">
        <v>0.60050000000000003</v>
      </c>
      <c r="D159" s="14"/>
      <c r="E159" s="19"/>
      <c r="F159" s="24">
        <f t="shared" si="72"/>
        <v>1593.9845246504169</v>
      </c>
      <c r="G159" s="24">
        <f t="shared" si="73"/>
        <v>1595.0453785278944</v>
      </c>
      <c r="H159" s="24">
        <f t="shared" si="71"/>
        <v>2.6168666666666667</v>
      </c>
      <c r="I159" s="24">
        <f t="shared" si="77"/>
        <v>1.6121138893475078</v>
      </c>
      <c r="J159" s="24">
        <f t="shared" si="78"/>
        <v>0.62325173423437574</v>
      </c>
      <c r="K159" s="24">
        <f t="shared" si="74"/>
        <v>0.25541192219085473</v>
      </c>
      <c r="L159" s="54">
        <f t="shared" si="75"/>
        <v>0.36783981204352101</v>
      </c>
      <c r="M159" s="25"/>
      <c r="N159" s="33">
        <f t="shared" si="69"/>
        <v>0.53491547688309993</v>
      </c>
      <c r="O159" s="33">
        <f t="shared" si="76"/>
        <v>7.55</v>
      </c>
      <c r="P159" s="33"/>
      <c r="Q159" s="39"/>
      <c r="R159" s="33"/>
      <c r="S159" s="21"/>
    </row>
    <row r="160" spans="1:19">
      <c r="A160" s="15">
        <f t="shared" si="70"/>
        <v>1422</v>
      </c>
      <c r="B160" s="1">
        <v>0.58660000000000001</v>
      </c>
      <c r="D160" s="14"/>
      <c r="E160" s="19"/>
      <c r="F160" s="24">
        <f t="shared" si="72"/>
        <v>1596.1062324053717</v>
      </c>
      <c r="G160" s="24">
        <f t="shared" si="73"/>
        <v>1597.1670862828491</v>
      </c>
      <c r="H160" s="24">
        <f t="shared" si="71"/>
        <v>2.4281999999999999</v>
      </c>
      <c r="I160" s="24">
        <f t="shared" si="77"/>
        <v>1.6274642575017908</v>
      </c>
      <c r="J160" s="24">
        <f t="shared" si="78"/>
        <v>0.4920143338369618</v>
      </c>
      <c r="K160" s="24">
        <f t="shared" si="74"/>
        <v>0.25475136566014683</v>
      </c>
      <c r="L160" s="54">
        <f t="shared" si="75"/>
        <v>0.23726296817681497</v>
      </c>
      <c r="M160" s="25"/>
      <c r="N160" s="33">
        <f t="shared" si="69"/>
        <v>0.95286386430189696</v>
      </c>
      <c r="O160" s="33">
        <f t="shared" si="76"/>
        <v>7.55</v>
      </c>
      <c r="P160" s="33"/>
      <c r="Q160" s="39"/>
      <c r="R160" s="33"/>
      <c r="S160" s="21"/>
    </row>
    <row r="161" spans="1:19">
      <c r="A161" s="15">
        <f t="shared" si="70"/>
        <v>1423</v>
      </c>
      <c r="B161" s="1">
        <v>0.57850000000000001</v>
      </c>
      <c r="D161" s="14"/>
      <c r="E161" s="19"/>
      <c r="F161" s="24">
        <f t="shared" si="72"/>
        <v>1598.2279401603264</v>
      </c>
      <c r="G161" s="24">
        <f t="shared" si="73"/>
        <v>1599.2887940378039</v>
      </c>
      <c r="H161" s="24">
        <f t="shared" si="71"/>
        <v>2.27895</v>
      </c>
      <c r="I161" s="24">
        <f t="shared" si="77"/>
        <v>1.6429607901448415</v>
      </c>
      <c r="J161" s="24">
        <f t="shared" si="78"/>
        <v>0.3870994448985543</v>
      </c>
      <c r="K161" s="24">
        <f t="shared" si="74"/>
        <v>0.3090916339965038</v>
      </c>
      <c r="L161" s="54">
        <f t="shared" si="75"/>
        <v>7.8007810902050501E-2</v>
      </c>
      <c r="M161" s="25"/>
      <c r="N161" s="33">
        <f t="shared" si="69"/>
        <v>0.92495665971163077</v>
      </c>
      <c r="O161" s="33">
        <f t="shared" si="76"/>
        <v>7.55</v>
      </c>
      <c r="P161" s="33"/>
      <c r="Q161" s="39"/>
      <c r="R161" s="33"/>
      <c r="S161" s="21"/>
    </row>
    <row r="162" spans="1:19">
      <c r="A162" s="15">
        <f t="shared" si="70"/>
        <v>1424</v>
      </c>
      <c r="B162" s="1">
        <v>0.62609999999999999</v>
      </c>
      <c r="D162" s="14"/>
      <c r="E162" s="19"/>
      <c r="F162" s="24">
        <f t="shared" si="72"/>
        <v>1600.3496479152811</v>
      </c>
      <c r="G162" s="24">
        <f t="shared" si="73"/>
        <v>1601.4105017927586</v>
      </c>
      <c r="H162" s="24">
        <f t="shared" si="71"/>
        <v>1.9919</v>
      </c>
      <c r="I162" s="24">
        <f t="shared" si="77"/>
        <v>1.6586048790385752</v>
      </c>
      <c r="J162" s="24">
        <f t="shared" si="78"/>
        <v>0.20094907785067062</v>
      </c>
      <c r="K162" s="24">
        <f t="shared" si="74"/>
        <v>0.33592917943825473</v>
      </c>
      <c r="L162" s="54">
        <f t="shared" si="75"/>
        <v>-0.13498010158758411</v>
      </c>
      <c r="M162" s="25"/>
      <c r="N162" s="33">
        <f t="shared" si="69"/>
        <v>0.46425195429409338</v>
      </c>
      <c r="O162" s="33">
        <f t="shared" si="76"/>
        <v>7.55</v>
      </c>
      <c r="P162" s="33"/>
      <c r="Q162" s="39"/>
      <c r="R162" s="33"/>
      <c r="S162" s="21"/>
    </row>
    <row r="163" spans="1:19">
      <c r="A163" s="15">
        <f t="shared" si="70"/>
        <v>1425</v>
      </c>
      <c r="B163" s="1">
        <v>0.57650000000000001</v>
      </c>
      <c r="D163" s="14"/>
      <c r="E163" s="19"/>
      <c r="F163" s="24">
        <f t="shared" si="72"/>
        <v>1602.4713556702359</v>
      </c>
      <c r="G163" s="24">
        <f t="shared" si="73"/>
        <v>1603.5322095477134</v>
      </c>
      <c r="H163" s="24">
        <f t="shared" si="71"/>
        <v>2.0301499999999999</v>
      </c>
      <c r="I163" s="24">
        <f t="shared" si="77"/>
        <v>1.6743979291971076</v>
      </c>
      <c r="J163" s="24">
        <f t="shared" si="78"/>
        <v>0.21246566577723813</v>
      </c>
      <c r="K163" s="24">
        <f t="shared" si="74"/>
        <v>0.39061577810533255</v>
      </c>
      <c r="L163" s="54">
        <f t="shared" si="75"/>
        <v>-0.17815011232809441</v>
      </c>
      <c r="M163" s="25"/>
      <c r="N163" s="33">
        <f t="shared" si="69"/>
        <v>-0.21368140012338979</v>
      </c>
      <c r="O163" s="33">
        <f t="shared" si="76"/>
        <v>7.55</v>
      </c>
      <c r="P163" s="33"/>
      <c r="Q163" s="39"/>
      <c r="R163" s="33"/>
      <c r="S163" s="21"/>
    </row>
    <row r="164" spans="1:19">
      <c r="A164" s="15">
        <f t="shared" si="70"/>
        <v>1426</v>
      </c>
      <c r="B164" s="1">
        <v>0.56269999999999998</v>
      </c>
      <c r="D164" s="14"/>
      <c r="E164" s="19"/>
      <c r="F164" s="24">
        <f t="shared" si="72"/>
        <v>1604.5930634251906</v>
      </c>
      <c r="G164" s="24">
        <f t="shared" si="73"/>
        <v>1605.6539173026681</v>
      </c>
      <c r="H164" s="24">
        <f t="shared" si="71"/>
        <v>2.0766499999999999</v>
      </c>
      <c r="I164" s="24">
        <f t="shared" si="77"/>
        <v>1.6903413590129426</v>
      </c>
      <c r="J164" s="24">
        <f t="shared" si="78"/>
        <v>0.22853883266078179</v>
      </c>
      <c r="K164" s="24">
        <f t="shared" si="74"/>
        <v>0.37669826803772505</v>
      </c>
      <c r="L164" s="54">
        <f t="shared" si="75"/>
        <v>-0.14815943537694326</v>
      </c>
      <c r="M164" s="25"/>
      <c r="N164" s="33">
        <f t="shared" si="69"/>
        <v>-0.79163085261890886</v>
      </c>
      <c r="O164" s="33">
        <f t="shared" si="76"/>
        <v>7.55</v>
      </c>
      <c r="P164" s="33"/>
      <c r="Q164" s="39"/>
      <c r="R164" s="33"/>
      <c r="S164" s="21"/>
    </row>
    <row r="165" spans="1:19">
      <c r="A165" s="15">
        <f t="shared" si="70"/>
        <v>1427</v>
      </c>
      <c r="B165" s="1">
        <v>0.57210000000000005</v>
      </c>
      <c r="D165" s="14"/>
      <c r="E165" s="19"/>
      <c r="F165" s="24">
        <f t="shared" si="72"/>
        <v>1606.7147711801454</v>
      </c>
      <c r="G165" s="24">
        <f t="shared" si="73"/>
        <v>1607.7756250576228</v>
      </c>
      <c r="H165" s="24">
        <f t="shared" si="71"/>
        <v>2.5823999999999998</v>
      </c>
      <c r="I165" s="24">
        <f t="shared" si="77"/>
        <v>1.7064366003843583</v>
      </c>
      <c r="J165" s="24">
        <f t="shared" si="78"/>
        <v>0.51332900350258504</v>
      </c>
      <c r="K165" s="24">
        <f t="shared" si="74"/>
        <v>0.37767977619740789</v>
      </c>
      <c r="L165" s="54">
        <f t="shared" si="75"/>
        <v>0.13564922730517714</v>
      </c>
      <c r="M165" s="25"/>
      <c r="N165" s="33">
        <f t="shared" si="69"/>
        <v>-0.99916743117713303</v>
      </c>
      <c r="O165" s="33">
        <f t="shared" si="76"/>
        <v>7.55</v>
      </c>
      <c r="P165" s="33"/>
      <c r="Q165" s="39"/>
      <c r="R165" s="33"/>
      <c r="S165" s="21"/>
    </row>
    <row r="166" spans="1:19">
      <c r="A166" s="15">
        <f t="shared" si="70"/>
        <v>1428</v>
      </c>
      <c r="B166" s="1">
        <v>0.73950000000000005</v>
      </c>
      <c r="D166" s="14"/>
      <c r="E166" s="19"/>
      <c r="F166" s="24">
        <f t="shared" si="72"/>
        <v>1608.8364789351001</v>
      </c>
      <c r="G166" s="24">
        <f t="shared" si="73"/>
        <v>1609.8973328125776</v>
      </c>
      <c r="H166" s="24">
        <f t="shared" si="71"/>
        <v>2.2820999999999998</v>
      </c>
      <c r="I166" s="24">
        <f t="shared" si="77"/>
        <v>1.7226850988440079</v>
      </c>
      <c r="J166" s="24">
        <f t="shared" si="78"/>
        <v>0.32473427762937179</v>
      </c>
      <c r="K166" s="24">
        <f t="shared" si="74"/>
        <v>0.36612892721584411</v>
      </c>
      <c r="L166" s="54">
        <f t="shared" si="75"/>
        <v>-4.1394649586472321E-2</v>
      </c>
      <c r="M166" s="25"/>
      <c r="N166" s="33">
        <f t="shared" si="69"/>
        <v>-0.73918246417852385</v>
      </c>
      <c r="O166" s="33">
        <f t="shared" si="76"/>
        <v>7.55</v>
      </c>
      <c r="P166" s="33"/>
      <c r="Q166" s="39"/>
      <c r="R166" s="33"/>
      <c r="S166" s="21"/>
    </row>
    <row r="167" spans="1:19">
      <c r="A167" s="15">
        <f t="shared" si="70"/>
        <v>1429</v>
      </c>
      <c r="B167" s="1">
        <v>0.73340000000000005</v>
      </c>
      <c r="D167" s="14"/>
      <c r="E167" s="19"/>
      <c r="F167" s="24">
        <f t="shared" si="72"/>
        <v>1610.9581866900548</v>
      </c>
      <c r="G167" s="24">
        <f t="shared" si="73"/>
        <v>1612.0190405675323</v>
      </c>
      <c r="H167" s="24">
        <f t="shared" si="71"/>
        <v>2.6663000000000001</v>
      </c>
      <c r="I167" s="24">
        <f t="shared" si="77"/>
        <v>1.7390883136887458</v>
      </c>
      <c r="J167" s="24">
        <f t="shared" si="78"/>
        <v>0.53315963255745413</v>
      </c>
      <c r="K167" s="24">
        <f t="shared" si="74"/>
        <v>0.38462011832084847</v>
      </c>
      <c r="L167" s="54">
        <f t="shared" si="75"/>
        <v>0.14853951423660566</v>
      </c>
      <c r="M167" s="25"/>
      <c r="N167" s="33">
        <f t="shared" si="69"/>
        <v>-0.13332580709281192</v>
      </c>
      <c r="O167" s="33">
        <f t="shared" si="76"/>
        <v>7.55</v>
      </c>
      <c r="P167" s="33"/>
      <c r="Q167" s="39"/>
      <c r="R167" s="33"/>
      <c r="S167" s="21"/>
    </row>
    <row r="168" spans="1:19">
      <c r="A168" s="15">
        <f t="shared" si="70"/>
        <v>1430</v>
      </c>
      <c r="B168" s="1">
        <v>0.66070000000000007</v>
      </c>
      <c r="D168" s="14"/>
      <c r="E168" s="19"/>
      <c r="F168" s="24">
        <f t="shared" si="72"/>
        <v>1613.0798944450096</v>
      </c>
      <c r="G168" s="24">
        <f t="shared" si="73"/>
        <v>1614.1407483224871</v>
      </c>
      <c r="H168" s="24">
        <f t="shared" si="71"/>
        <v>2.62995</v>
      </c>
      <c r="I168" s="24">
        <f t="shared" si="77"/>
        <v>1.7556477181106882</v>
      </c>
      <c r="J168" s="24">
        <f t="shared" si="78"/>
        <v>0.4979941436259081</v>
      </c>
      <c r="K168" s="24">
        <f t="shared" si="74"/>
        <v>0.42072613716400548</v>
      </c>
      <c r="L168" s="54">
        <f t="shared" si="75"/>
        <v>7.7268006461902627E-2</v>
      </c>
      <c r="M168" s="25"/>
      <c r="N168" s="33">
        <f t="shared" si="69"/>
        <v>0.53491547688293761</v>
      </c>
      <c r="O168" s="33">
        <f t="shared" si="76"/>
        <v>7.55</v>
      </c>
      <c r="P168" s="33"/>
      <c r="Q168" s="39"/>
      <c r="R168" s="33"/>
      <c r="S168" s="21"/>
    </row>
    <row r="169" spans="1:19">
      <c r="A169" s="15">
        <f t="shared" si="70"/>
        <v>1431</v>
      </c>
      <c r="B169" s="1">
        <v>0.62819999999999998</v>
      </c>
      <c r="D169" s="14"/>
      <c r="E169" s="19"/>
      <c r="F169" s="24">
        <f t="shared" si="72"/>
        <v>1615.2016021999643</v>
      </c>
      <c r="G169" s="24">
        <f t="shared" si="73"/>
        <v>1616.2624560774418</v>
      </c>
      <c r="H169" s="24">
        <f t="shared" si="71"/>
        <v>2.66005</v>
      </c>
      <c r="I169" s="24">
        <f t="shared" si="77"/>
        <v>1.772364799329518</v>
      </c>
      <c r="J169" s="24">
        <f t="shared" si="78"/>
        <v>0.50084790727410722</v>
      </c>
      <c r="K169" s="24">
        <f t="shared" si="74"/>
        <v>0.45325696064278209</v>
      </c>
      <c r="L169" s="54">
        <f t="shared" si="75"/>
        <v>4.7590946631325126E-2</v>
      </c>
      <c r="M169" s="25"/>
      <c r="N169" s="33">
        <f t="shared" si="69"/>
        <v>0.95286386430184733</v>
      </c>
      <c r="O169" s="33">
        <f t="shared" si="76"/>
        <v>7.55</v>
      </c>
      <c r="P169" s="33"/>
      <c r="Q169" s="39"/>
      <c r="R169" s="33"/>
      <c r="S169" s="21"/>
    </row>
    <row r="170" spans="1:19">
      <c r="A170" s="15">
        <f t="shared" si="70"/>
        <v>1432</v>
      </c>
      <c r="B170" s="1">
        <v>0.69769999999999999</v>
      </c>
      <c r="D170" s="14"/>
      <c r="E170" s="19"/>
      <c r="F170" s="24">
        <f t="shared" si="72"/>
        <v>1617.3233099549191</v>
      </c>
      <c r="G170" s="24">
        <f t="shared" si="73"/>
        <v>1618.3841638323966</v>
      </c>
      <c r="H170" s="24">
        <f t="shared" si="71"/>
        <v>2.2958500000000002</v>
      </c>
      <c r="I170" s="24">
        <f t="shared" si="77"/>
        <v>1.7892410587260621</v>
      </c>
      <c r="J170" s="24">
        <f t="shared" si="78"/>
        <v>0.28314180406448042</v>
      </c>
      <c r="K170" s="24">
        <f t="shared" si="74"/>
        <v>0.42239519263226116</v>
      </c>
      <c r="L170" s="54">
        <f t="shared" si="75"/>
        <v>-0.13925338856778074</v>
      </c>
      <c r="M170" s="25"/>
      <c r="N170" s="33">
        <f t="shared" si="69"/>
        <v>0.92495665971169294</v>
      </c>
      <c r="O170" s="33">
        <f t="shared" si="76"/>
        <v>7.55</v>
      </c>
      <c r="P170" s="33"/>
      <c r="Q170" s="39"/>
      <c r="R170" s="33"/>
      <c r="S170" s="21"/>
    </row>
    <row r="171" spans="1:19">
      <c r="A171" s="15">
        <f t="shared" si="70"/>
        <v>1433</v>
      </c>
      <c r="B171" s="1">
        <v>0.66039999999999999</v>
      </c>
      <c r="D171" s="14"/>
      <c r="E171" s="19"/>
      <c r="F171" s="24">
        <f t="shared" si="72"/>
        <v>1619.4450177098738</v>
      </c>
      <c r="G171" s="24">
        <f t="shared" si="73"/>
        <v>1620.5058715873513</v>
      </c>
      <c r="H171" s="24">
        <f t="shared" si="71"/>
        <v>2.4698500000000001</v>
      </c>
      <c r="I171" s="24">
        <f t="shared" si="77"/>
        <v>1.8062780119771258</v>
      </c>
      <c r="J171" s="24">
        <f t="shared" si="78"/>
        <v>0.36736979779571022</v>
      </c>
      <c r="K171" s="24">
        <f t="shared" si="74"/>
        <v>0.44764393776604627</v>
      </c>
      <c r="L171" s="54">
        <f t="shared" si="75"/>
        <v>-8.0274139970336056E-2</v>
      </c>
      <c r="M171" s="25"/>
      <c r="N171" s="33">
        <f t="shared" si="69"/>
        <v>0.46425195429423832</v>
      </c>
      <c r="O171" s="33">
        <f t="shared" si="76"/>
        <v>7.55</v>
      </c>
      <c r="P171" s="33"/>
      <c r="Q171" s="39"/>
      <c r="R171" s="33"/>
      <c r="S171" s="21"/>
    </row>
    <row r="172" spans="1:19">
      <c r="A172" s="15">
        <f t="shared" si="70"/>
        <v>1434</v>
      </c>
      <c r="B172" s="1">
        <v>0.63819999999999999</v>
      </c>
      <c r="D172" s="14"/>
      <c r="E172" s="19"/>
      <c r="F172" s="24">
        <f t="shared" si="72"/>
        <v>1621.5667254648286</v>
      </c>
      <c r="G172" s="24">
        <f t="shared" si="73"/>
        <v>1622.627579342306</v>
      </c>
      <c r="H172" s="24">
        <f t="shared" si="71"/>
        <v>2.8034499999999998</v>
      </c>
      <c r="I172" s="24">
        <f t="shared" si="77"/>
        <v>1.8234771891916199</v>
      </c>
      <c r="J172" s="24">
        <f t="shared" si="78"/>
        <v>0.53741983536565074</v>
      </c>
      <c r="K172" s="24">
        <f t="shared" si="74"/>
        <v>0.44904063514875298</v>
      </c>
      <c r="L172" s="54">
        <f t="shared" si="75"/>
        <v>8.8379200216897769E-2</v>
      </c>
      <c r="M172" s="25"/>
      <c r="N172" s="33">
        <f t="shared" si="69"/>
        <v>-0.21368140012320214</v>
      </c>
      <c r="O172" s="33">
        <f t="shared" si="76"/>
        <v>7.55</v>
      </c>
      <c r="P172" s="33"/>
      <c r="Q172" s="39"/>
      <c r="R172" s="33"/>
      <c r="S172" s="21"/>
    </row>
    <row r="173" spans="1:19">
      <c r="A173" s="15">
        <f t="shared" si="70"/>
        <v>1435</v>
      </c>
      <c r="B173" s="1">
        <v>0.63350000000000006</v>
      </c>
      <c r="D173" s="14"/>
      <c r="E173" s="19"/>
      <c r="F173" s="24">
        <f t="shared" si="72"/>
        <v>1623.6884332197833</v>
      </c>
      <c r="G173" s="24">
        <f t="shared" si="73"/>
        <v>1624.7492870972608</v>
      </c>
      <c r="H173" s="24">
        <f t="shared" si="71"/>
        <v>2.8005000000000004</v>
      </c>
      <c r="I173" s="24">
        <f t="shared" si="77"/>
        <v>1.8408401350479813</v>
      </c>
      <c r="J173" s="24">
        <f t="shared" si="78"/>
        <v>0.52131624396977072</v>
      </c>
      <c r="K173" s="24">
        <f t="shared" si="74"/>
        <v>0.45176870070223746</v>
      </c>
      <c r="L173" s="54">
        <f t="shared" si="75"/>
        <v>6.9547543267533263E-2</v>
      </c>
      <c r="M173" s="25"/>
      <c r="N173" s="33">
        <f t="shared" si="69"/>
        <v>-0.7916308526187914</v>
      </c>
      <c r="O173" s="33">
        <f t="shared" si="76"/>
        <v>7.55</v>
      </c>
      <c r="P173" s="33"/>
      <c r="Q173" s="39"/>
      <c r="R173" s="33"/>
      <c r="S173" s="21"/>
    </row>
    <row r="174" spans="1:19">
      <c r="A174" s="15">
        <f t="shared" si="70"/>
        <v>1436</v>
      </c>
      <c r="B174" s="1">
        <v>0.64029999999999998</v>
      </c>
      <c r="D174" s="14"/>
      <c r="E174" s="19"/>
      <c r="F174" s="24">
        <f t="shared" si="72"/>
        <v>1625.810140974738</v>
      </c>
      <c r="G174" s="24">
        <f t="shared" si="73"/>
        <v>1626.8709948522155</v>
      </c>
      <c r="H174" s="24">
        <f t="shared" si="71"/>
        <v>2.2961499999999999</v>
      </c>
      <c r="I174" s="24">
        <f t="shared" si="77"/>
        <v>1.8583684089329011</v>
      </c>
      <c r="J174" s="24">
        <f t="shared" si="78"/>
        <v>0.23557309140789728</v>
      </c>
      <c r="K174" s="24">
        <f t="shared" si="74"/>
        <v>0.45478016544017347</v>
      </c>
      <c r="L174" s="54">
        <f t="shared" si="75"/>
        <v>-0.21920707403227618</v>
      </c>
      <c r="M174" s="25"/>
      <c r="N174" s="33">
        <f t="shared" si="69"/>
        <v>-0.99916743117714091</v>
      </c>
      <c r="O174" s="33">
        <f t="shared" si="76"/>
        <v>7.55</v>
      </c>
      <c r="P174" s="33"/>
      <c r="Q174" s="39"/>
      <c r="R174" s="33"/>
      <c r="S174" s="21"/>
    </row>
    <row r="175" spans="1:19">
      <c r="A175" s="15">
        <f t="shared" si="70"/>
        <v>1437</v>
      </c>
      <c r="B175" s="1">
        <v>0.74880000000000002</v>
      </c>
      <c r="D175" s="14"/>
      <c r="E175" s="19"/>
      <c r="F175" s="24">
        <f t="shared" si="72"/>
        <v>1627.9318487296928</v>
      </c>
      <c r="G175" s="24">
        <f t="shared" si="73"/>
        <v>1628.9927026071703</v>
      </c>
      <c r="H175" s="24">
        <f t="shared" si="71"/>
        <v>2.9116</v>
      </c>
      <c r="I175" s="24">
        <f t="shared" si="77"/>
        <v>1.8760635850813772</v>
      </c>
      <c r="J175" s="24">
        <f t="shared" si="78"/>
        <v>0.55197298383343707</v>
      </c>
      <c r="K175" s="24">
        <f t="shared" si="74"/>
        <v>0.48452828518519758</v>
      </c>
      <c r="L175" s="54">
        <f t="shared" si="75"/>
        <v>6.7444698648239487E-2</v>
      </c>
      <c r="M175" s="25"/>
      <c r="N175" s="33">
        <f t="shared" si="69"/>
        <v>-0.7391824641786533</v>
      </c>
      <c r="O175" s="33">
        <f t="shared" si="76"/>
        <v>7.55</v>
      </c>
      <c r="P175" s="33"/>
      <c r="Q175" s="39"/>
      <c r="R175" s="33"/>
      <c r="S175" s="21"/>
    </row>
    <row r="176" spans="1:19">
      <c r="A176" s="15">
        <f t="shared" si="70"/>
        <v>1438</v>
      </c>
      <c r="B176" s="1">
        <v>0.90890000000000004</v>
      </c>
      <c r="D176" s="14"/>
      <c r="E176" s="19"/>
      <c r="F176" s="24">
        <f t="shared" si="72"/>
        <v>1630.0535564846475</v>
      </c>
      <c r="G176" s="24">
        <f t="shared" si="73"/>
        <v>1631.114410362125</v>
      </c>
      <c r="H176" s="24">
        <f t="shared" si="71"/>
        <v>2.9275000000000002</v>
      </c>
      <c r="I176" s="24">
        <f t="shared" si="77"/>
        <v>1.8939272527180966</v>
      </c>
      <c r="J176" s="24">
        <f t="shared" si="78"/>
        <v>0.54572990900181462</v>
      </c>
      <c r="K176" s="24">
        <f t="shared" si="74"/>
        <v>0.48689206060912782</v>
      </c>
      <c r="L176" s="54">
        <f t="shared" si="75"/>
        <v>5.8837848392686798E-2</v>
      </c>
      <c r="M176" s="25"/>
      <c r="N176" s="33">
        <f t="shared" si="69"/>
        <v>-0.13332580709297412</v>
      </c>
      <c r="O176" s="33">
        <f t="shared" si="76"/>
        <v>7.55</v>
      </c>
      <c r="P176" s="33"/>
      <c r="Q176" s="39"/>
      <c r="R176" s="33"/>
      <c r="S176" s="21"/>
    </row>
    <row r="177" spans="1:19">
      <c r="A177" s="15">
        <f t="shared" si="70"/>
        <v>1439</v>
      </c>
      <c r="B177" s="1">
        <v>0.72550000000000003</v>
      </c>
      <c r="D177" s="14"/>
      <c r="E177" s="19"/>
      <c r="F177" s="24">
        <f t="shared" si="72"/>
        <v>1632.1752642396023</v>
      </c>
      <c r="G177" s="24">
        <f t="shared" si="73"/>
        <v>1633.2361181170797</v>
      </c>
      <c r="H177" s="24">
        <f t="shared" si="71"/>
        <v>2.9110499999999999</v>
      </c>
      <c r="I177" s="24">
        <f t="shared" si="77"/>
        <v>1.9119610162001666</v>
      </c>
      <c r="J177" s="24">
        <f t="shared" si="78"/>
        <v>0.52254673360726978</v>
      </c>
      <c r="K177" s="24">
        <f t="shared" si="74"/>
        <v>0.47029648368804661</v>
      </c>
      <c r="L177" s="54">
        <f t="shared" si="75"/>
        <v>5.2250249919223168E-2</v>
      </c>
      <c r="M177" s="25"/>
      <c r="N177" s="33">
        <f t="shared" si="69"/>
        <v>0.53491547688279939</v>
      </c>
      <c r="O177" s="33">
        <f t="shared" si="76"/>
        <v>7.55</v>
      </c>
      <c r="P177" s="33"/>
      <c r="Q177" s="39"/>
      <c r="R177" s="33"/>
      <c r="S177" s="21"/>
    </row>
    <row r="178" spans="1:19">
      <c r="A178" s="15">
        <f t="shared" si="70"/>
        <v>1440</v>
      </c>
      <c r="B178" s="1">
        <v>0.60340000000000005</v>
      </c>
      <c r="D178" s="14"/>
      <c r="E178" s="19"/>
      <c r="F178" s="24">
        <f t="shared" si="72"/>
        <v>1634.296971994557</v>
      </c>
      <c r="G178" s="24">
        <f t="shared" si="73"/>
        <v>1635.3578258720345</v>
      </c>
      <c r="H178" s="24">
        <f t="shared" si="71"/>
        <v>2.9492000000000003</v>
      </c>
      <c r="I178" s="24">
        <f t="shared" si="77"/>
        <v>1.9301664951612041</v>
      </c>
      <c r="J178" s="24">
        <f t="shared" si="78"/>
        <v>0.52795108991552997</v>
      </c>
      <c r="K178" s="24">
        <f t="shared" si="74"/>
        <v>0.45001446759124142</v>
      </c>
      <c r="L178" s="54">
        <f t="shared" si="75"/>
        <v>7.7936622324288551E-2</v>
      </c>
      <c r="M178" s="25"/>
      <c r="N178" s="33">
        <f t="shared" si="69"/>
        <v>0.95286386430178904</v>
      </c>
      <c r="O178" s="33">
        <f t="shared" si="76"/>
        <v>7.55</v>
      </c>
      <c r="P178" s="33"/>
      <c r="Q178" s="39"/>
      <c r="R178" s="33"/>
      <c r="S178" s="21"/>
    </row>
    <row r="179" spans="1:19">
      <c r="A179" s="15">
        <f t="shared" si="70"/>
        <v>1441</v>
      </c>
      <c r="B179" s="1">
        <v>0.60510000000000008</v>
      </c>
      <c r="D179" s="14"/>
      <c r="E179" s="19"/>
      <c r="F179" s="24">
        <f t="shared" si="72"/>
        <v>1636.4186797495117</v>
      </c>
      <c r="G179" s="24">
        <f t="shared" si="73"/>
        <v>1637.4795336269892</v>
      </c>
      <c r="H179" s="24">
        <f t="shared" si="71"/>
        <v>3.0219500000000004</v>
      </c>
      <c r="I179" s="24">
        <f t="shared" si="77"/>
        <v>1.9485453246567919</v>
      </c>
      <c r="J179" s="24">
        <f t="shared" si="78"/>
        <v>0.55087488176969823</v>
      </c>
      <c r="K179" s="24">
        <f t="shared" si="74"/>
        <v>0.49595492423452586</v>
      </c>
      <c r="L179" s="54">
        <f t="shared" si="75"/>
        <v>5.491995753517237E-2</v>
      </c>
      <c r="M179" s="25"/>
      <c r="N179" s="33">
        <f t="shared" si="69"/>
        <v>0.92495665971176599</v>
      </c>
      <c r="O179" s="33">
        <f t="shared" si="76"/>
        <v>7.55</v>
      </c>
      <c r="P179" s="33"/>
      <c r="Q179" s="39"/>
      <c r="R179" s="33"/>
      <c r="S179" s="21"/>
    </row>
    <row r="180" spans="1:19">
      <c r="A180" s="15">
        <f t="shared" si="70"/>
        <v>1442</v>
      </c>
      <c r="B180" s="1">
        <v>0.61820000000000008</v>
      </c>
      <c r="D180" s="14"/>
      <c r="E180" s="19"/>
      <c r="F180" s="24">
        <f t="shared" si="72"/>
        <v>1638.5403875044665</v>
      </c>
      <c r="G180" s="24">
        <f t="shared" si="73"/>
        <v>1639.601241381944</v>
      </c>
      <c r="H180" s="24">
        <f t="shared" si="71"/>
        <v>2.7316000000000003</v>
      </c>
      <c r="I180" s="24">
        <f t="shared" si="77"/>
        <v>1.9670991553113337</v>
      </c>
      <c r="J180" s="24">
        <f t="shared" si="78"/>
        <v>0.38864377661108218</v>
      </c>
      <c r="K180" s="24">
        <f t="shared" si="74"/>
        <v>0.53972652300540835</v>
      </c>
      <c r="L180" s="54">
        <f t="shared" si="75"/>
        <v>-0.15108274639432617</v>
      </c>
      <c r="M180" s="25"/>
      <c r="N180" s="33">
        <f t="shared" si="69"/>
        <v>0.46425195429440846</v>
      </c>
      <c r="O180" s="33">
        <f t="shared" si="76"/>
        <v>7.55</v>
      </c>
      <c r="P180" s="33"/>
      <c r="Q180" s="39"/>
      <c r="R180" s="33"/>
      <c r="S180" s="21"/>
    </row>
    <row r="181" spans="1:19">
      <c r="A181" s="15">
        <f t="shared" si="70"/>
        <v>1443</v>
      </c>
      <c r="B181" s="1">
        <v>0.61360000000000003</v>
      </c>
      <c r="D181" s="14"/>
      <c r="E181" s="19"/>
      <c r="F181" s="24">
        <f t="shared" si="72"/>
        <v>1640.6620952594212</v>
      </c>
      <c r="G181" s="24">
        <f t="shared" si="73"/>
        <v>1641.7229491368987</v>
      </c>
      <c r="H181" s="24">
        <f t="shared" si="71"/>
        <v>2.7564500000000001</v>
      </c>
      <c r="I181" s="24">
        <f t="shared" si="77"/>
        <v>1.9858296534662934</v>
      </c>
      <c r="J181" s="24">
        <f t="shared" si="78"/>
        <v>0.38805964307591956</v>
      </c>
      <c r="K181" s="24">
        <f t="shared" si="74"/>
        <v>0.5482893427938581</v>
      </c>
      <c r="L181" s="54">
        <f t="shared" si="75"/>
        <v>-0.16022969971793855</v>
      </c>
      <c r="M181" s="25"/>
      <c r="N181" s="33">
        <f t="shared" si="69"/>
        <v>-0.21368140012304226</v>
      </c>
      <c r="O181" s="33">
        <f t="shared" si="76"/>
        <v>7.55</v>
      </c>
      <c r="P181" s="33"/>
      <c r="Q181" s="39"/>
      <c r="R181" s="33"/>
      <c r="S181" s="21"/>
    </row>
    <row r="182" spans="1:19">
      <c r="A182" s="15">
        <f t="shared" si="70"/>
        <v>1444</v>
      </c>
      <c r="B182" s="1">
        <v>0.58340000000000003</v>
      </c>
      <c r="D182" s="14"/>
      <c r="E182" s="19"/>
      <c r="F182" s="24">
        <f t="shared" si="72"/>
        <v>1642.783803014376</v>
      </c>
      <c r="G182" s="24">
        <f t="shared" si="73"/>
        <v>1643.8446568918534</v>
      </c>
      <c r="H182" s="24">
        <f t="shared" si="71"/>
        <v>2.6839</v>
      </c>
      <c r="I182" s="24">
        <f t="shared" si="77"/>
        <v>2.0047385013298502</v>
      </c>
      <c r="J182" s="24">
        <f t="shared" si="78"/>
        <v>0.33877809909852363</v>
      </c>
      <c r="K182" s="24">
        <f t="shared" si="74"/>
        <v>0.51937301483359155</v>
      </c>
      <c r="L182" s="54">
        <f t="shared" si="75"/>
        <v>-0.18059491573506792</v>
      </c>
      <c r="M182" s="25"/>
      <c r="N182" s="33">
        <f t="shared" si="69"/>
        <v>-0.79163085261869148</v>
      </c>
      <c r="O182" s="33">
        <f t="shared" si="76"/>
        <v>7.55</v>
      </c>
      <c r="P182" s="33"/>
      <c r="Q182" s="39"/>
      <c r="R182" s="33"/>
      <c r="S182" s="21"/>
    </row>
    <row r="183" spans="1:19">
      <c r="A183" s="15">
        <f t="shared" si="70"/>
        <v>1445</v>
      </c>
      <c r="B183" s="1">
        <v>0.68140000000000001</v>
      </c>
      <c r="D183" s="14"/>
      <c r="E183" s="19"/>
      <c r="F183" s="24">
        <f t="shared" si="72"/>
        <v>1644.9055107693307</v>
      </c>
      <c r="G183" s="24">
        <f t="shared" si="73"/>
        <v>1645.9663646468082</v>
      </c>
      <c r="H183" s="24">
        <f t="shared" si="71"/>
        <v>3.3373666666666666</v>
      </c>
      <c r="I183" s="24">
        <f t="shared" si="77"/>
        <v>2.0238273971279845</v>
      </c>
      <c r="J183" s="24">
        <f t="shared" si="78"/>
        <v>0.64903720119745723</v>
      </c>
      <c r="K183" s="24">
        <f t="shared" si="74"/>
        <v>0.48998164553610685</v>
      </c>
      <c r="L183" s="54">
        <f t="shared" si="75"/>
        <v>0.15905555566135038</v>
      </c>
      <c r="M183" s="25"/>
      <c r="N183" s="33">
        <f t="shared" si="69"/>
        <v>-0.99916743117714757</v>
      </c>
      <c r="O183" s="33">
        <f t="shared" si="76"/>
        <v>7.55</v>
      </c>
      <c r="P183" s="33"/>
      <c r="Q183" s="39"/>
      <c r="R183" s="33"/>
      <c r="S183" s="21"/>
    </row>
    <row r="184" spans="1:19">
      <c r="A184" s="15">
        <f t="shared" si="70"/>
        <v>1446</v>
      </c>
      <c r="B184" s="1">
        <v>0.63290000000000002</v>
      </c>
      <c r="D184" s="14"/>
      <c r="E184" s="19"/>
      <c r="F184" s="24">
        <f t="shared" si="72"/>
        <v>1647.0272185242854</v>
      </c>
      <c r="G184" s="24">
        <f t="shared" si="73"/>
        <v>1648.0880724017629</v>
      </c>
      <c r="H184" s="24">
        <f t="shared" si="71"/>
        <v>3.9756999999999998</v>
      </c>
      <c r="I184" s="24">
        <f t="shared" si="77"/>
        <v>2.0430980552569906</v>
      </c>
      <c r="J184" s="24">
        <f t="shared" si="78"/>
        <v>0.94591737277138033</v>
      </c>
      <c r="K184" s="24">
        <f t="shared" si="74"/>
        <v>0.48651233401335453</v>
      </c>
      <c r="L184" s="54">
        <f t="shared" si="75"/>
        <v>0.4594050387580258</v>
      </c>
      <c r="M184" s="25"/>
      <c r="N184" s="33">
        <f t="shared" si="69"/>
        <v>-0.73918246417878264</v>
      </c>
      <c r="O184" s="33">
        <f t="shared" si="76"/>
        <v>7.55</v>
      </c>
      <c r="P184" s="33"/>
      <c r="Q184" s="39"/>
      <c r="R184" s="33"/>
      <c r="S184" s="21"/>
    </row>
    <row r="185" spans="1:19">
      <c r="A185" s="15">
        <f t="shared" si="70"/>
        <v>1447</v>
      </c>
      <c r="B185" s="1">
        <v>0.63</v>
      </c>
      <c r="D185" s="14"/>
      <c r="E185" s="19"/>
      <c r="F185" s="24">
        <f t="shared" si="72"/>
        <v>1649.1489262792402</v>
      </c>
      <c r="G185" s="24">
        <f t="shared" si="73"/>
        <v>1650.2097801567177</v>
      </c>
      <c r="H185" s="24">
        <f t="shared" si="71"/>
        <v>3.3471000000000002</v>
      </c>
      <c r="I185" s="24">
        <f t="shared" si="77"/>
        <v>2.0625522064374562</v>
      </c>
      <c r="J185" s="24">
        <f t="shared" si="78"/>
        <v>0.62279528709786192</v>
      </c>
      <c r="K185" s="24">
        <f t="shared" si="74"/>
        <v>0.51023586433648527</v>
      </c>
      <c r="L185" s="54">
        <f t="shared" si="75"/>
        <v>0.11255942276137665</v>
      </c>
      <c r="M185" s="25"/>
      <c r="N185" s="33">
        <f t="shared" si="69"/>
        <v>-0.13332580709316452</v>
      </c>
      <c r="O185" s="33">
        <f t="shared" si="76"/>
        <v>7.55</v>
      </c>
      <c r="P185" s="33"/>
      <c r="Q185" s="39"/>
      <c r="R185" s="33"/>
      <c r="S185" s="21"/>
    </row>
    <row r="186" spans="1:19">
      <c r="A186" s="15">
        <f t="shared" si="70"/>
        <v>1448</v>
      </c>
      <c r="B186" s="1">
        <v>0.62919999999999998</v>
      </c>
      <c r="D186" s="14"/>
      <c r="E186" s="19"/>
      <c r="F186" s="24">
        <f t="shared" si="72"/>
        <v>1651.2706340341949</v>
      </c>
      <c r="G186" s="24">
        <f t="shared" si="73"/>
        <v>1652.3314879116724</v>
      </c>
      <c r="H186" s="24">
        <f t="shared" si="71"/>
        <v>2.6283500000000002</v>
      </c>
      <c r="I186" s="24">
        <f t="shared" si="77"/>
        <v>2.0821915978696945</v>
      </c>
      <c r="J186" s="24">
        <f t="shared" si="78"/>
        <v>0.26229978196487025</v>
      </c>
      <c r="K186" s="24">
        <f t="shared" si="74"/>
        <v>0.5451587999669959</v>
      </c>
      <c r="L186" s="54">
        <f t="shared" si="75"/>
        <v>-0.28285901800212565</v>
      </c>
      <c r="M186" s="25"/>
      <c r="N186" s="33">
        <f t="shared" si="69"/>
        <v>0.53491547688266106</v>
      </c>
      <c r="O186" s="33">
        <f t="shared" si="76"/>
        <v>7.55</v>
      </c>
      <c r="P186" s="33"/>
      <c r="Q186" s="39"/>
      <c r="R186" s="33"/>
      <c r="S186" s="21"/>
    </row>
    <row r="187" spans="1:19">
      <c r="A187" s="15">
        <f t="shared" si="70"/>
        <v>1449</v>
      </c>
      <c r="B187" s="1">
        <v>0.61330000000000007</v>
      </c>
      <c r="D187" s="14"/>
      <c r="E187" s="19"/>
      <c r="F187" s="24">
        <f t="shared" si="72"/>
        <v>1653.3923417891497</v>
      </c>
      <c r="G187" s="24">
        <f t="shared" si="73"/>
        <v>1654.4531956666272</v>
      </c>
      <c r="H187" s="24">
        <f t="shared" si="71"/>
        <v>2.6557500000000003</v>
      </c>
      <c r="I187" s="24">
        <f t="shared" si="77"/>
        <v>2.1020179933906671</v>
      </c>
      <c r="J187" s="24">
        <f t="shared" si="78"/>
        <v>0.26342876623816802</v>
      </c>
      <c r="K187" s="24">
        <f t="shared" si="74"/>
        <v>0.55042657458599664</v>
      </c>
      <c r="L187" s="54">
        <f t="shared" si="75"/>
        <v>-0.28699780834782862</v>
      </c>
      <c r="M187" s="25"/>
      <c r="N187" s="33">
        <f t="shared" si="69"/>
        <v>0.95286386430174808</v>
      </c>
      <c r="O187" s="33">
        <f t="shared" si="76"/>
        <v>7.55</v>
      </c>
      <c r="P187" s="33"/>
      <c r="Q187" s="39"/>
      <c r="R187" s="33"/>
      <c r="S187" s="21"/>
    </row>
    <row r="188" spans="1:19">
      <c r="A188" s="15">
        <f t="shared" si="70"/>
        <v>1450</v>
      </c>
      <c r="B188" s="1">
        <v>0.67470000000000008</v>
      </c>
      <c r="D188" s="14"/>
      <c r="E188" s="19"/>
      <c r="F188" s="24">
        <f t="shared" si="72"/>
        <v>1655.5140495441044</v>
      </c>
      <c r="G188" s="24">
        <f t="shared" si="73"/>
        <v>1656.5749034215819</v>
      </c>
      <c r="H188" s="24">
        <f t="shared" si="71"/>
        <v>3.2247500000000002</v>
      </c>
      <c r="I188" s="24">
        <f t="shared" si="77"/>
        <v>2.1220331736323894</v>
      </c>
      <c r="J188" s="24">
        <f t="shared" si="78"/>
        <v>0.5196510780649275</v>
      </c>
      <c r="K188" s="24">
        <f t="shared" si="74"/>
        <v>0.50292708276967935</v>
      </c>
      <c r="L188" s="54">
        <f t="shared" si="75"/>
        <v>1.6723995295248151E-2</v>
      </c>
      <c r="M188" s="25"/>
      <c r="N188" s="33">
        <f t="shared" si="69"/>
        <v>0.92495665971182817</v>
      </c>
      <c r="O188" s="33">
        <f t="shared" si="76"/>
        <v>7.55</v>
      </c>
      <c r="P188" s="33"/>
      <c r="Q188" s="39"/>
      <c r="R188" s="33"/>
      <c r="S188" s="21"/>
    </row>
    <row r="189" spans="1:19">
      <c r="A189" s="15">
        <f t="shared" si="70"/>
        <v>1451</v>
      </c>
      <c r="B189" s="1">
        <v>0.64900000000000002</v>
      </c>
      <c r="D189" s="14"/>
      <c r="E189" s="19"/>
      <c r="F189" s="24">
        <f t="shared" si="72"/>
        <v>1657.6357572990592</v>
      </c>
      <c r="G189" s="24">
        <f t="shared" si="73"/>
        <v>1658.6966111765366</v>
      </c>
      <c r="H189" s="24">
        <f t="shared" si="71"/>
        <v>3.4321999999999999</v>
      </c>
      <c r="I189" s="24">
        <f t="shared" si="77"/>
        <v>2.1422389361818595</v>
      </c>
      <c r="J189" s="24">
        <f t="shared" si="78"/>
        <v>0.60215554951925898</v>
      </c>
      <c r="K189" s="24">
        <f t="shared" si="74"/>
        <v>0.42760515080054062</v>
      </c>
      <c r="L189" s="54">
        <f t="shared" si="75"/>
        <v>0.17455039871871836</v>
      </c>
      <c r="M189" s="25"/>
      <c r="N189" s="33">
        <f t="shared" si="69"/>
        <v>0.4642519542945534</v>
      </c>
      <c r="O189" s="33">
        <f t="shared" si="76"/>
        <v>7.55</v>
      </c>
      <c r="P189" s="33"/>
      <c r="Q189" s="39"/>
      <c r="R189" s="33"/>
      <c r="S189" s="21"/>
    </row>
    <row r="190" spans="1:19">
      <c r="A190" s="15">
        <f t="shared" si="70"/>
        <v>1452</v>
      </c>
      <c r="B190" s="1">
        <v>0.62490000000000001</v>
      </c>
      <c r="D190" s="14"/>
      <c r="E190" s="19"/>
      <c r="F190" s="24">
        <f t="shared" si="72"/>
        <v>1659.7574650540139</v>
      </c>
      <c r="G190" s="24">
        <f t="shared" si="73"/>
        <v>1660.8183189314914</v>
      </c>
      <c r="H190" s="24">
        <f t="shared" si="71"/>
        <v>3.6816</v>
      </c>
      <c r="I190" s="24">
        <f t="shared" si="77"/>
        <v>2.1626370957424976</v>
      </c>
      <c r="J190" s="24">
        <f t="shared" si="78"/>
        <v>0.70236606375051447</v>
      </c>
      <c r="K190" s="24">
        <f t="shared" si="74"/>
        <v>0.38937462012139329</v>
      </c>
      <c r="L190" s="54">
        <f t="shared" si="75"/>
        <v>0.31299144362912118</v>
      </c>
      <c r="M190" s="25"/>
      <c r="N190" s="33">
        <f t="shared" si="69"/>
        <v>-0.21368140012288236</v>
      </c>
      <c r="O190" s="33">
        <f t="shared" si="76"/>
        <v>7.55</v>
      </c>
      <c r="P190" s="33"/>
      <c r="Q190" s="39"/>
      <c r="R190" s="33"/>
      <c r="S190" s="21"/>
    </row>
    <row r="191" spans="1:19">
      <c r="A191" s="15">
        <f t="shared" si="70"/>
        <v>1453</v>
      </c>
      <c r="B191" s="1">
        <v>0.62050000000000005</v>
      </c>
      <c r="D191" s="14"/>
      <c r="E191" s="19"/>
      <c r="F191" s="24">
        <f t="shared" si="72"/>
        <v>1661.8791728089686</v>
      </c>
      <c r="G191" s="24">
        <f t="shared" si="73"/>
        <v>1662.9400266864461</v>
      </c>
      <c r="H191" s="24">
        <f t="shared" si="71"/>
        <v>3.0263666666666666</v>
      </c>
      <c r="I191" s="24">
        <f t="shared" si="77"/>
        <v>2.1832294842971258</v>
      </c>
      <c r="J191" s="24">
        <f t="shared" si="78"/>
        <v>0.38618807066953043</v>
      </c>
      <c r="K191" s="24">
        <f t="shared" si="74"/>
        <v>0.39240213005603014</v>
      </c>
      <c r="L191" s="54">
        <f t="shared" si="75"/>
        <v>-6.2140593864997151E-3</v>
      </c>
      <c r="M191" s="25"/>
      <c r="N191" s="33">
        <f t="shared" si="69"/>
        <v>-0.79163085261859145</v>
      </c>
      <c r="O191" s="33">
        <f t="shared" si="76"/>
        <v>7.55</v>
      </c>
      <c r="P191" s="33"/>
      <c r="Q191" s="39"/>
      <c r="R191" s="33"/>
      <c r="S191" s="21"/>
    </row>
    <row r="192" spans="1:19">
      <c r="A192" s="15">
        <f t="shared" si="70"/>
        <v>1454</v>
      </c>
      <c r="B192" s="1">
        <v>0.58299999999999996</v>
      </c>
      <c r="D192" s="14"/>
      <c r="E192" s="19"/>
      <c r="F192" s="24">
        <f t="shared" si="72"/>
        <v>1664.0008805639234</v>
      </c>
      <c r="G192" s="24">
        <f t="shared" si="73"/>
        <v>1665.0617344414009</v>
      </c>
      <c r="H192" s="24">
        <f t="shared" si="71"/>
        <v>2.6922999999999999</v>
      </c>
      <c r="I192" s="24">
        <f t="shared" si="77"/>
        <v>2.204017951272502</v>
      </c>
      <c r="J192" s="24">
        <f t="shared" si="78"/>
        <v>0.22154177485060211</v>
      </c>
      <c r="K192" s="24">
        <f t="shared" si="74"/>
        <v>0.41804686663507318</v>
      </c>
      <c r="L192" s="54">
        <f t="shared" si="75"/>
        <v>-0.19650509178447106</v>
      </c>
      <c r="M192" s="25"/>
      <c r="N192" s="33">
        <f t="shared" si="69"/>
        <v>-0.99916743117715423</v>
      </c>
      <c r="O192" s="33">
        <f t="shared" si="76"/>
        <v>7.55</v>
      </c>
      <c r="P192" s="33"/>
      <c r="Q192" s="39"/>
      <c r="R192" s="33"/>
      <c r="S192" s="21"/>
    </row>
    <row r="193" spans="1:19">
      <c r="A193" s="15">
        <f t="shared" si="70"/>
        <v>1455</v>
      </c>
      <c r="B193" s="1">
        <v>0.60950000000000004</v>
      </c>
      <c r="D193" s="14"/>
      <c r="E193" s="19"/>
      <c r="F193" s="24">
        <f t="shared" si="72"/>
        <v>1666.1225883188781</v>
      </c>
      <c r="G193" s="24">
        <f t="shared" si="73"/>
        <v>1667.1834421963556</v>
      </c>
      <c r="H193" s="24">
        <f t="shared" si="71"/>
        <v>2.8213500000000002</v>
      </c>
      <c r="I193" s="24">
        <f t="shared" si="77"/>
        <v>2.2250043637054198</v>
      </c>
      <c r="J193" s="24">
        <f t="shared" si="78"/>
        <v>0.26801998504913227</v>
      </c>
      <c r="K193" s="24">
        <f t="shared" si="74"/>
        <v>0.38642883595252553</v>
      </c>
      <c r="L193" s="54">
        <f t="shared" si="75"/>
        <v>-0.11840885090339326</v>
      </c>
      <c r="M193" s="25"/>
      <c r="N193" s="33">
        <f t="shared" si="69"/>
        <v>-0.73918246417889288</v>
      </c>
      <c r="O193" s="33">
        <f t="shared" si="76"/>
        <v>7.55</v>
      </c>
      <c r="P193" s="33"/>
      <c r="Q193" s="39"/>
      <c r="R193" s="33"/>
      <c r="S193" s="21"/>
    </row>
    <row r="194" spans="1:19">
      <c r="A194" s="15">
        <f t="shared" si="70"/>
        <v>1456</v>
      </c>
      <c r="B194" s="1">
        <v>0.60599999999999998</v>
      </c>
      <c r="D194" s="14"/>
      <c r="E194" s="19"/>
      <c r="F194" s="24">
        <f t="shared" si="72"/>
        <v>1668.2442960738329</v>
      </c>
      <c r="G194" s="24">
        <f t="shared" si="73"/>
        <v>1669.3051499513103</v>
      </c>
      <c r="H194" s="24">
        <f t="shared" si="71"/>
        <v>2.8722500000000002</v>
      </c>
      <c r="I194" s="24">
        <f t="shared" si="77"/>
        <v>2.2461906064103863</v>
      </c>
      <c r="J194" s="24">
        <f t="shared" si="78"/>
        <v>0.27872051098553596</v>
      </c>
      <c r="K194" s="24">
        <f t="shared" si="74"/>
        <v>0.36727423477125637</v>
      </c>
      <c r="L194" s="54">
        <f t="shared" si="75"/>
        <v>-8.8553723785720406E-2</v>
      </c>
      <c r="M194" s="25"/>
      <c r="N194" s="33">
        <f t="shared" ref="N194:N257" si="79" xml:space="preserve"> SIN((2*PI()*(G194-2000+O194)/19.0953697945932) + 5.663651193)</f>
        <v>-0.13332580709332673</v>
      </c>
      <c r="O194" s="33">
        <f t="shared" si="76"/>
        <v>7.55</v>
      </c>
      <c r="P194" s="33"/>
      <c r="Q194" s="39"/>
      <c r="R194" s="33"/>
      <c r="S194" s="21"/>
    </row>
    <row r="195" spans="1:19">
      <c r="A195" s="15">
        <f t="shared" ref="A195:A258" si="80">A194+1</f>
        <v>1457</v>
      </c>
      <c r="B195" s="1">
        <v>0.63490000000000002</v>
      </c>
      <c r="D195" s="14"/>
      <c r="E195" s="19"/>
      <c r="F195" s="24">
        <f t="shared" si="72"/>
        <v>1670.3660038287876</v>
      </c>
      <c r="G195" s="24">
        <f t="shared" si="73"/>
        <v>1671.4268577062651</v>
      </c>
      <c r="H195" s="24">
        <f t="shared" ref="H195:H258" si="81">AVERAGEIFS(London,YearL,"&gt;"&amp;F195,YearL,"&lt;="&amp;F196)</f>
        <v>2.92415</v>
      </c>
      <c r="I195" s="24">
        <f t="shared" si="77"/>
        <v>2.2675785821489041</v>
      </c>
      <c r="J195" s="24">
        <f t="shared" si="78"/>
        <v>0.28954737137660147</v>
      </c>
      <c r="K195" s="24">
        <f t="shared" si="74"/>
        <v>0.32218511468426914</v>
      </c>
      <c r="L195" s="54">
        <f t="shared" si="75"/>
        <v>-3.2637743307667666E-2</v>
      </c>
      <c r="M195" s="25"/>
      <c r="N195" s="33">
        <f t="shared" si="79"/>
        <v>0.53491547688249874</v>
      </c>
      <c r="O195" s="33">
        <f t="shared" si="76"/>
        <v>7.55</v>
      </c>
      <c r="P195" s="33"/>
      <c r="Q195" s="39"/>
      <c r="R195" s="33"/>
      <c r="S195" s="21"/>
    </row>
    <row r="196" spans="1:19">
      <c r="A196" s="15">
        <f t="shared" si="80"/>
        <v>1458</v>
      </c>
      <c r="B196" s="1">
        <v>0.62170000000000003</v>
      </c>
      <c r="D196" s="14"/>
      <c r="E196" s="19"/>
      <c r="F196" s="24">
        <f t="shared" ref="F196:F259" si="82">F195+2.1217077549548</f>
        <v>1672.4877115837423</v>
      </c>
      <c r="G196" s="24">
        <f t="shared" ref="G196:G259" si="83">G195+2.1217077549548</f>
        <v>1673.5485654612198</v>
      </c>
      <c r="H196" s="24">
        <f t="shared" si="81"/>
        <v>3.42055</v>
      </c>
      <c r="I196" s="24">
        <f t="shared" si="77"/>
        <v>2.2891702118003554</v>
      </c>
      <c r="J196" s="24">
        <f t="shared" si="78"/>
        <v>0.49423139544955563</v>
      </c>
      <c r="K196" s="24">
        <f t="shared" si="74"/>
        <v>0.30591679348209877</v>
      </c>
      <c r="L196" s="54">
        <f t="shared" si="75"/>
        <v>0.18831460196745686</v>
      </c>
      <c r="M196" s="25"/>
      <c r="N196" s="33">
        <f t="shared" si="79"/>
        <v>0.95286386430168979</v>
      </c>
      <c r="O196" s="33">
        <f t="shared" si="76"/>
        <v>7.55</v>
      </c>
      <c r="P196" s="33"/>
      <c r="Q196" s="39"/>
      <c r="R196" s="33"/>
      <c r="S196" s="21"/>
    </row>
    <row r="197" spans="1:19">
      <c r="A197" s="15">
        <f t="shared" si="80"/>
        <v>1459</v>
      </c>
      <c r="B197" s="1">
        <v>0.61109999999999998</v>
      </c>
      <c r="D197" s="14"/>
      <c r="E197" s="19"/>
      <c r="F197" s="24">
        <f t="shared" si="82"/>
        <v>1674.6094193386971</v>
      </c>
      <c r="G197" s="24">
        <f t="shared" si="83"/>
        <v>1675.6702732161746</v>
      </c>
      <c r="H197" s="24">
        <f t="shared" si="81"/>
        <v>2.8542500000000004</v>
      </c>
      <c r="I197" s="24">
        <f t="shared" si="77"/>
        <v>2.3109674345345255</v>
      </c>
      <c r="J197" s="24">
        <f t="shared" si="78"/>
        <v>0.2350888019219981</v>
      </c>
      <c r="K197" s="24">
        <f t="shared" si="74"/>
        <v>0.30834905187835654</v>
      </c>
      <c r="L197" s="54">
        <f t="shared" si="75"/>
        <v>-7.3260249956358436E-2</v>
      </c>
      <c r="M197" s="25"/>
      <c r="N197" s="33">
        <f t="shared" si="79"/>
        <v>0.92495665971189034</v>
      </c>
      <c r="O197" s="33">
        <f t="shared" si="76"/>
        <v>7.55</v>
      </c>
      <c r="P197" s="33"/>
      <c r="Q197" s="39"/>
      <c r="R197" s="33"/>
      <c r="S197" s="21"/>
    </row>
    <row r="198" spans="1:19">
      <c r="A198" s="15">
        <f t="shared" si="80"/>
        <v>1460</v>
      </c>
      <c r="B198" s="1">
        <v>0.67200000000000004</v>
      </c>
      <c r="D198" s="14"/>
      <c r="E198" s="19"/>
      <c r="F198" s="24">
        <f t="shared" si="82"/>
        <v>1676.7311270936518</v>
      </c>
      <c r="G198" s="24">
        <f t="shared" si="83"/>
        <v>1677.7919809711293</v>
      </c>
      <c r="H198" s="24">
        <f t="shared" si="81"/>
        <v>3.3356000000000003</v>
      </c>
      <c r="I198" s="24">
        <f t="shared" si="77"/>
        <v>2.3329722079857498</v>
      </c>
      <c r="J198" s="24">
        <f t="shared" si="78"/>
        <v>0.4297641388878366</v>
      </c>
      <c r="K198" s="24">
        <f t="shared" si="74"/>
        <v>0.29473945138105795</v>
      </c>
      <c r="L198" s="54">
        <f t="shared" si="75"/>
        <v>0.13502468750677865</v>
      </c>
      <c r="M198" s="25"/>
      <c r="N198" s="33">
        <f t="shared" si="79"/>
        <v>0.4642519542946984</v>
      </c>
      <c r="O198" s="33">
        <f t="shared" si="76"/>
        <v>7.55</v>
      </c>
      <c r="P198" s="33"/>
      <c r="Q198" s="39"/>
      <c r="R198" s="33"/>
      <c r="S198" s="21"/>
    </row>
    <row r="199" spans="1:19">
      <c r="A199" s="15">
        <f t="shared" si="80"/>
        <v>1461</v>
      </c>
      <c r="B199" s="1">
        <v>0.68340000000000001</v>
      </c>
      <c r="D199" s="14"/>
      <c r="E199" s="19"/>
      <c r="F199" s="24">
        <f t="shared" si="82"/>
        <v>1678.8528348486066</v>
      </c>
      <c r="G199" s="24">
        <f t="shared" si="83"/>
        <v>1679.913688726084</v>
      </c>
      <c r="H199" s="24">
        <f t="shared" si="81"/>
        <v>3.0536500000000002</v>
      </c>
      <c r="I199" s="24">
        <f t="shared" si="77"/>
        <v>2.3551865084287456</v>
      </c>
      <c r="J199" s="24">
        <f t="shared" si="78"/>
        <v>0.29656398296763009</v>
      </c>
      <c r="K199" s="24">
        <f t="shared" ref="K199:K262" si="84">AVERAGE(J195:J203)</f>
        <v>0.27827025364767494</v>
      </c>
      <c r="L199" s="54">
        <f t="shared" si="75"/>
        <v>1.8293729319955154E-2</v>
      </c>
      <c r="M199" s="25"/>
      <c r="N199" s="33">
        <f t="shared" si="79"/>
        <v>-0.21368140012269471</v>
      </c>
      <c r="O199" s="33">
        <f t="shared" si="76"/>
        <v>7.55</v>
      </c>
      <c r="P199" s="33"/>
      <c r="Q199" s="39"/>
      <c r="R199" s="33"/>
      <c r="S199" s="21"/>
    </row>
    <row r="200" spans="1:19">
      <c r="A200" s="15">
        <f t="shared" si="80"/>
        <v>1462</v>
      </c>
      <c r="B200" s="1">
        <v>0.57079999999999997</v>
      </c>
      <c r="D200" s="14"/>
      <c r="E200" s="19"/>
      <c r="F200" s="24">
        <f t="shared" si="82"/>
        <v>1680.9745426035613</v>
      </c>
      <c r="G200" s="24">
        <f t="shared" si="83"/>
        <v>1682.0353964810388</v>
      </c>
      <c r="H200" s="24">
        <f t="shared" si="81"/>
        <v>2.9476999999999998</v>
      </c>
      <c r="I200" s="24">
        <f t="shared" si="77"/>
        <v>2.3776123309560941</v>
      </c>
      <c r="J200" s="24">
        <f t="shared" si="78"/>
        <v>0.23977317984999669</v>
      </c>
      <c r="K200" s="24">
        <f t="shared" si="84"/>
        <v>0.26648408905861831</v>
      </c>
      <c r="L200" s="54">
        <f t="shared" si="75"/>
        <v>-2.6710909208621625E-2</v>
      </c>
      <c r="M200" s="25"/>
      <c r="N200" s="33">
        <f t="shared" si="79"/>
        <v>-0.7916308526184741</v>
      </c>
      <c r="O200" s="33">
        <f t="shared" si="76"/>
        <v>7.55</v>
      </c>
      <c r="P200" s="33"/>
      <c r="Q200" s="39"/>
      <c r="R200" s="33"/>
      <c r="S200" s="21"/>
    </row>
    <row r="201" spans="1:19">
      <c r="A201" s="15">
        <f t="shared" si="80"/>
        <v>1463</v>
      </c>
      <c r="B201" s="1">
        <v>0.56910000000000005</v>
      </c>
      <c r="D201" s="14"/>
      <c r="E201" s="19"/>
      <c r="F201" s="24">
        <f t="shared" si="82"/>
        <v>1683.096250358516</v>
      </c>
      <c r="G201" s="24">
        <f t="shared" si="83"/>
        <v>1684.1571042359935</v>
      </c>
      <c r="H201" s="24">
        <f t="shared" si="81"/>
        <v>2.98455</v>
      </c>
      <c r="I201" s="24">
        <f t="shared" si="77"/>
        <v>2.4002516896574271</v>
      </c>
      <c r="J201" s="24">
        <f t="shared" si="78"/>
        <v>0.24343210041692176</v>
      </c>
      <c r="K201" s="24">
        <f t="shared" si="84"/>
        <v>0.26068126882083664</v>
      </c>
      <c r="L201" s="54">
        <f t="shared" si="75"/>
        <v>-1.7249168403914883E-2</v>
      </c>
      <c r="M201" s="25"/>
      <c r="N201" s="33">
        <f t="shared" si="79"/>
        <v>-0.99916743117716211</v>
      </c>
      <c r="O201" s="33">
        <f t="shared" si="76"/>
        <v>7.55</v>
      </c>
      <c r="P201" s="33"/>
      <c r="Q201" s="39"/>
      <c r="R201" s="33"/>
      <c r="S201" s="21"/>
    </row>
    <row r="202" spans="1:19">
      <c r="A202" s="15">
        <f t="shared" si="80"/>
        <v>1464</v>
      </c>
      <c r="B202" s="1">
        <v>0.59940000000000004</v>
      </c>
      <c r="D202" s="14"/>
      <c r="E202" s="19"/>
      <c r="F202" s="24">
        <f t="shared" si="82"/>
        <v>1685.2179581134708</v>
      </c>
      <c r="G202" s="24">
        <f t="shared" si="83"/>
        <v>1686.2788119909483</v>
      </c>
      <c r="H202" s="24">
        <f t="shared" si="81"/>
        <v>2.7757499999999999</v>
      </c>
      <c r="I202" s="24">
        <f t="shared" si="77"/>
        <v>2.4231066178003102</v>
      </c>
      <c r="J202" s="24">
        <f t="shared" si="78"/>
        <v>0.14553358057344523</v>
      </c>
      <c r="K202" s="24">
        <f t="shared" si="84"/>
        <v>0.2651877079516371</v>
      </c>
      <c r="L202" s="54">
        <f t="shared" si="75"/>
        <v>-0.11965412737819187</v>
      </c>
      <c r="M202" s="25"/>
      <c r="N202" s="33">
        <f t="shared" si="79"/>
        <v>-0.73918246417900313</v>
      </c>
      <c r="O202" s="33">
        <f t="shared" si="76"/>
        <v>7.55</v>
      </c>
      <c r="P202" s="33"/>
      <c r="Q202" s="39"/>
      <c r="R202" s="33"/>
      <c r="S202" s="21"/>
    </row>
    <row r="203" spans="1:19">
      <c r="A203" s="15">
        <f t="shared" si="80"/>
        <v>1465</v>
      </c>
      <c r="B203" s="1">
        <v>0.61670000000000003</v>
      </c>
      <c r="D203" s="14"/>
      <c r="E203" s="19"/>
      <c r="F203" s="24">
        <f t="shared" si="82"/>
        <v>1687.3396658684255</v>
      </c>
      <c r="G203" s="24">
        <f t="shared" si="83"/>
        <v>1688.400519745903</v>
      </c>
      <c r="H203" s="24">
        <f t="shared" si="81"/>
        <v>2.7654000000000001</v>
      </c>
      <c r="I203" s="24">
        <f t="shared" si="77"/>
        <v>2.4461791680128573</v>
      </c>
      <c r="J203" s="24">
        <f t="shared" si="78"/>
        <v>0.13049773138508924</v>
      </c>
      <c r="K203" s="24">
        <f t="shared" si="84"/>
        <v>0.25960157159792341</v>
      </c>
      <c r="L203" s="54">
        <f t="shared" si="75"/>
        <v>-0.12910384021283416</v>
      </c>
      <c r="M203" s="25"/>
      <c r="N203" s="33">
        <f t="shared" si="79"/>
        <v>-0.13332580709348893</v>
      </c>
      <c r="O203" s="33">
        <f t="shared" si="76"/>
        <v>7.55</v>
      </c>
      <c r="P203" s="33"/>
      <c r="Q203" s="39"/>
      <c r="R203" s="33"/>
      <c r="S203" s="21"/>
    </row>
    <row r="204" spans="1:19">
      <c r="A204" s="15">
        <f t="shared" si="80"/>
        <v>1466</v>
      </c>
      <c r="B204" s="1">
        <v>0.62580000000000002</v>
      </c>
      <c r="D204" s="14"/>
      <c r="E204" s="19"/>
      <c r="F204" s="24">
        <f t="shared" si="82"/>
        <v>1689.4613736233803</v>
      </c>
      <c r="G204" s="24">
        <f t="shared" si="83"/>
        <v>1690.5222275008578</v>
      </c>
      <c r="H204" s="24">
        <f t="shared" si="81"/>
        <v>2.9225500000000002</v>
      </c>
      <c r="I204" s="24">
        <f t="shared" si="77"/>
        <v>2.4694714124680752</v>
      </c>
      <c r="J204" s="24">
        <f t="shared" si="78"/>
        <v>0.18347189007509201</v>
      </c>
      <c r="K204" s="24">
        <f t="shared" si="84"/>
        <v>0.2495947332133864</v>
      </c>
      <c r="L204" s="54">
        <f t="shared" si="75"/>
        <v>-6.612284313829439E-2</v>
      </c>
      <c r="M204" s="25"/>
      <c r="N204" s="33">
        <f t="shared" si="79"/>
        <v>0.53491547688236052</v>
      </c>
      <c r="O204" s="33">
        <f t="shared" si="76"/>
        <v>7.55</v>
      </c>
      <c r="P204" s="33"/>
      <c r="Q204" s="39"/>
      <c r="R204" s="33"/>
      <c r="S204" s="21"/>
    </row>
    <row r="205" spans="1:19">
      <c r="A205" s="15">
        <f t="shared" si="80"/>
        <v>1467</v>
      </c>
      <c r="B205" s="1">
        <v>0.62719999999999998</v>
      </c>
      <c r="D205" s="14"/>
      <c r="E205" s="19"/>
      <c r="F205" s="24">
        <f t="shared" si="82"/>
        <v>1691.583081378335</v>
      </c>
      <c r="G205" s="24">
        <f t="shared" si="83"/>
        <v>1692.6439352558125</v>
      </c>
      <c r="H205" s="24">
        <f t="shared" si="81"/>
        <v>3.5949</v>
      </c>
      <c r="I205" s="24">
        <f t="shared" si="77"/>
        <v>2.4929854430699736</v>
      </c>
      <c r="J205" s="24">
        <f t="shared" si="78"/>
        <v>0.44200601330952005</v>
      </c>
      <c r="K205" s="24">
        <f t="shared" si="84"/>
        <v>0.22954655299141688</v>
      </c>
      <c r="L205" s="54">
        <f t="shared" ref="L205:L268" si="85">J205-K205</f>
        <v>0.21245946031810317</v>
      </c>
      <c r="M205" s="25"/>
      <c r="N205" s="33">
        <f t="shared" si="79"/>
        <v>0.9528638643016315</v>
      </c>
      <c r="O205" s="33">
        <f t="shared" si="76"/>
        <v>7.55</v>
      </c>
      <c r="P205" s="33"/>
      <c r="Q205" s="39"/>
      <c r="R205" s="33"/>
      <c r="S205" s="21"/>
    </row>
    <row r="206" spans="1:19">
      <c r="A206" s="15">
        <f t="shared" si="80"/>
        <v>1468</v>
      </c>
      <c r="B206" s="1">
        <v>0.62680000000000002</v>
      </c>
      <c r="D206" s="14"/>
      <c r="E206" s="19"/>
      <c r="F206" s="24">
        <f t="shared" si="82"/>
        <v>1693.7047891332898</v>
      </c>
      <c r="G206" s="24">
        <f t="shared" si="83"/>
        <v>1694.7656430107672</v>
      </c>
      <c r="H206" s="24">
        <f t="shared" si="81"/>
        <v>3.2104499999999998</v>
      </c>
      <c r="I206" s="24">
        <f t="shared" si="77"/>
        <v>2.5167233716414374</v>
      </c>
      <c r="J206" s="24">
        <f t="shared" si="78"/>
        <v>0.27564675409920225</v>
      </c>
      <c r="K206" s="24">
        <f t="shared" si="84"/>
        <v>0.21373918364356542</v>
      </c>
      <c r="L206" s="54">
        <f t="shared" si="85"/>
        <v>6.1907570455636829E-2</v>
      </c>
      <c r="M206" s="25"/>
      <c r="N206" s="33">
        <f t="shared" si="79"/>
        <v>0.92495665971196339</v>
      </c>
      <c r="O206" s="33">
        <f t="shared" ref="O206:O269" si="86">O205</f>
        <v>7.55</v>
      </c>
      <c r="P206" s="33"/>
      <c r="Q206" s="39"/>
      <c r="R206" s="33"/>
      <c r="S206" s="21"/>
    </row>
    <row r="207" spans="1:19">
      <c r="A207" s="15">
        <f t="shared" si="80"/>
        <v>1469</v>
      </c>
      <c r="B207" s="1">
        <v>0.64690000000000003</v>
      </c>
      <c r="D207" s="14"/>
      <c r="E207" s="19"/>
      <c r="F207" s="24">
        <f t="shared" si="82"/>
        <v>1695.8264968882445</v>
      </c>
      <c r="G207" s="24">
        <f t="shared" si="83"/>
        <v>1696.887350765722</v>
      </c>
      <c r="H207" s="24">
        <f t="shared" si="81"/>
        <v>3.5048500000000002</v>
      </c>
      <c r="I207" s="24">
        <f t="shared" ref="I207:I270" si="87" xml:space="preserve"> 0.001298041*(1.0044766^G207)</f>
        <v>2.5406873301138884</v>
      </c>
      <c r="J207" s="24">
        <f t="shared" ref="J207:J270" si="88">(H207/I207)-1</f>
        <v>0.37948891170441357</v>
      </c>
      <c r="K207" s="24">
        <f t="shared" si="84"/>
        <v>0.19725102005310716</v>
      </c>
      <c r="L207" s="54">
        <f t="shared" si="85"/>
        <v>0.18223789165130641</v>
      </c>
      <c r="M207" s="25"/>
      <c r="N207" s="33">
        <f t="shared" si="79"/>
        <v>0.46425195429486854</v>
      </c>
      <c r="O207" s="33">
        <f t="shared" si="86"/>
        <v>7.55</v>
      </c>
      <c r="P207" s="33"/>
      <c r="Q207" s="39"/>
      <c r="R207" s="33"/>
      <c r="S207" s="21"/>
    </row>
    <row r="208" spans="1:19">
      <c r="A208" s="15">
        <f t="shared" si="80"/>
        <v>1470</v>
      </c>
      <c r="B208" s="1">
        <v>0.64750000000000008</v>
      </c>
      <c r="D208" s="14"/>
      <c r="E208" s="19"/>
      <c r="F208" s="24">
        <f t="shared" si="82"/>
        <v>1697.9482046431992</v>
      </c>
      <c r="G208" s="24">
        <f t="shared" si="83"/>
        <v>1699.0090585206767</v>
      </c>
      <c r="H208" s="24">
        <f t="shared" si="81"/>
        <v>3.0945333333333331</v>
      </c>
      <c r="I208" s="24">
        <f t="shared" si="87"/>
        <v>2.5648794707187652</v>
      </c>
      <c r="J208" s="24">
        <f t="shared" si="88"/>
        <v>0.20650243750679675</v>
      </c>
      <c r="K208" s="24">
        <f t="shared" si="84"/>
        <v>0.19832017751999803</v>
      </c>
      <c r="L208" s="54">
        <f t="shared" si="85"/>
        <v>8.1822599867987234E-3</v>
      </c>
      <c r="M208" s="25"/>
      <c r="N208" s="33">
        <f t="shared" si="79"/>
        <v>-0.21368140012253481</v>
      </c>
      <c r="O208" s="33">
        <f t="shared" si="86"/>
        <v>7.55</v>
      </c>
      <c r="P208" s="33"/>
      <c r="Q208" s="39"/>
      <c r="R208" s="33"/>
      <c r="S208" s="21"/>
    </row>
    <row r="209" spans="1:19">
      <c r="A209" s="15">
        <f t="shared" si="80"/>
        <v>1471</v>
      </c>
      <c r="B209" s="1">
        <v>0.64580000000000004</v>
      </c>
      <c r="D209" s="14"/>
      <c r="E209" s="19"/>
      <c r="F209" s="24">
        <f t="shared" si="82"/>
        <v>1700.069912398154</v>
      </c>
      <c r="G209" s="24">
        <f t="shared" si="83"/>
        <v>1701.1307662756315</v>
      </c>
      <c r="H209" s="24">
        <f t="shared" si="81"/>
        <v>2.74295</v>
      </c>
      <c r="I209" s="24">
        <f t="shared" si="87"/>
        <v>2.5893019661808143</v>
      </c>
      <c r="J209" s="24">
        <f t="shared" si="88"/>
        <v>5.9339557852271074E-2</v>
      </c>
      <c r="K209" s="24">
        <f t="shared" si="84"/>
        <v>0.21187542923213887</v>
      </c>
      <c r="L209" s="54">
        <f t="shared" si="85"/>
        <v>-0.15253587137986779</v>
      </c>
      <c r="M209" s="25"/>
      <c r="N209" s="33">
        <f t="shared" si="79"/>
        <v>-0.79163085261837407</v>
      </c>
      <c r="O209" s="33">
        <f t="shared" si="86"/>
        <v>7.55</v>
      </c>
      <c r="P209" s="33"/>
      <c r="Q209" s="39"/>
      <c r="R209" s="33"/>
      <c r="S209" s="21"/>
    </row>
    <row r="210" spans="1:19">
      <c r="A210" s="15">
        <f t="shared" si="80"/>
        <v>1472</v>
      </c>
      <c r="B210" s="1">
        <v>0.58240000000000003</v>
      </c>
      <c r="D210" s="14"/>
      <c r="E210" s="19"/>
      <c r="F210" s="24">
        <f t="shared" si="82"/>
        <v>1702.1916201531087</v>
      </c>
      <c r="G210" s="24">
        <f t="shared" si="83"/>
        <v>1703.2524740305862</v>
      </c>
      <c r="H210" s="24">
        <f t="shared" si="81"/>
        <v>2.8784000000000001</v>
      </c>
      <c r="I210" s="24">
        <f t="shared" si="87"/>
        <v>2.6139570099132219</v>
      </c>
      <c r="J210" s="24">
        <f t="shared" si="88"/>
        <v>0.10116577628625856</v>
      </c>
      <c r="K210" s="24">
        <f t="shared" si="84"/>
        <v>0.17673784112009158</v>
      </c>
      <c r="L210" s="54">
        <f t="shared" si="85"/>
        <v>-7.5572064833833025E-2</v>
      </c>
      <c r="M210" s="25"/>
      <c r="N210" s="33">
        <f t="shared" si="79"/>
        <v>-0.99916743117716877</v>
      </c>
      <c r="O210" s="33">
        <f t="shared" si="86"/>
        <v>7.55</v>
      </c>
      <c r="P210" s="33"/>
      <c r="Q210" s="39"/>
      <c r="R210" s="33"/>
      <c r="S210" s="21"/>
    </row>
    <row r="211" spans="1:19">
      <c r="A211" s="15">
        <f t="shared" si="80"/>
        <v>1473</v>
      </c>
      <c r="B211" s="1">
        <v>0.58310000000000006</v>
      </c>
      <c r="D211" s="14"/>
      <c r="E211" s="19"/>
      <c r="F211" s="24">
        <f t="shared" si="82"/>
        <v>1704.3133279080635</v>
      </c>
      <c r="G211" s="24">
        <f t="shared" si="83"/>
        <v>1705.3741817855409</v>
      </c>
      <c r="H211" s="24">
        <f t="shared" si="81"/>
        <v>2.6313000000000004</v>
      </c>
      <c r="I211" s="24">
        <f t="shared" si="87"/>
        <v>2.6388468162146097</v>
      </c>
      <c r="J211" s="24">
        <f t="shared" si="88"/>
        <v>-2.8598917406790214E-3</v>
      </c>
      <c r="K211" s="24">
        <f t="shared" si="84"/>
        <v>0.15597986279242171</v>
      </c>
      <c r="L211" s="54">
        <f t="shared" si="85"/>
        <v>-0.15883975453310073</v>
      </c>
      <c r="M211" s="25"/>
      <c r="N211" s="33">
        <f t="shared" si="79"/>
        <v>-0.73918246417911337</v>
      </c>
      <c r="O211" s="33">
        <f t="shared" si="86"/>
        <v>7.55</v>
      </c>
      <c r="P211" s="33"/>
      <c r="Q211" s="39"/>
      <c r="R211" s="33"/>
      <c r="S211" s="21"/>
    </row>
    <row r="212" spans="1:19">
      <c r="A212" s="15">
        <f t="shared" si="80"/>
        <v>1474</v>
      </c>
      <c r="B212" s="1">
        <v>0.60399999999999998</v>
      </c>
      <c r="D212" s="14"/>
      <c r="E212" s="19"/>
      <c r="F212" s="24">
        <f t="shared" si="82"/>
        <v>1706.4350356630182</v>
      </c>
      <c r="G212" s="24">
        <f t="shared" si="83"/>
        <v>1707.4958895404957</v>
      </c>
      <c r="H212" s="24">
        <f t="shared" si="81"/>
        <v>3.0372500000000002</v>
      </c>
      <c r="I212" s="24">
        <f t="shared" si="87"/>
        <v>2.6639736204679041</v>
      </c>
      <c r="J212" s="24">
        <f t="shared" si="88"/>
        <v>0.14012014858710709</v>
      </c>
      <c r="K212" s="24">
        <f t="shared" si="84"/>
        <v>0.12015541702051895</v>
      </c>
      <c r="L212" s="54">
        <f t="shared" si="85"/>
        <v>1.9964731566588137E-2</v>
      </c>
      <c r="M212" s="25"/>
      <c r="N212" s="33">
        <f t="shared" si="79"/>
        <v>-0.13332580709365113</v>
      </c>
      <c r="O212" s="33">
        <f t="shared" si="86"/>
        <v>7.55</v>
      </c>
      <c r="P212" s="33"/>
      <c r="Q212" s="39"/>
      <c r="R212" s="33"/>
      <c r="S212" s="21"/>
    </row>
    <row r="213" spans="1:19">
      <c r="A213" s="15">
        <f t="shared" si="80"/>
        <v>1475</v>
      </c>
      <c r="B213" s="1">
        <v>0.6149</v>
      </c>
      <c r="D213" s="14"/>
      <c r="E213" s="19"/>
      <c r="F213" s="24">
        <f t="shared" si="82"/>
        <v>1708.5567434179729</v>
      </c>
      <c r="G213" s="24">
        <f t="shared" si="83"/>
        <v>1709.6175972954504</v>
      </c>
      <c r="H213" s="24">
        <f t="shared" si="81"/>
        <v>3.51085</v>
      </c>
      <c r="I213" s="24">
        <f t="shared" si="87"/>
        <v>2.6893396793410971</v>
      </c>
      <c r="J213" s="24">
        <f t="shared" si="88"/>
        <v>0.30546915548435938</v>
      </c>
      <c r="K213" s="24">
        <f t="shared" si="84"/>
        <v>9.4858105195397488E-2</v>
      </c>
      <c r="L213" s="54">
        <f t="shared" si="85"/>
        <v>0.21061105028896188</v>
      </c>
      <c r="M213" s="25"/>
      <c r="N213" s="33">
        <f t="shared" si="79"/>
        <v>0.5349154768821982</v>
      </c>
      <c r="O213" s="33">
        <f t="shared" si="86"/>
        <v>7.55</v>
      </c>
      <c r="P213" s="33"/>
      <c r="Q213" s="39"/>
      <c r="R213" s="33"/>
      <c r="S213" s="21"/>
    </row>
    <row r="214" spans="1:19">
      <c r="A214" s="15">
        <f t="shared" si="80"/>
        <v>1476</v>
      </c>
      <c r="B214" s="1">
        <v>0.60360000000000003</v>
      </c>
      <c r="D214" s="14"/>
      <c r="E214" s="19"/>
      <c r="F214" s="24">
        <f t="shared" si="82"/>
        <v>1710.6784511729277</v>
      </c>
      <c r="G214" s="24">
        <f t="shared" si="83"/>
        <v>1711.7393050504052</v>
      </c>
      <c r="H214" s="24">
        <f t="shared" si="81"/>
        <v>3.0564</v>
      </c>
      <c r="I214" s="24">
        <f t="shared" si="87"/>
        <v>2.7149472709899198</v>
      </c>
      <c r="J214" s="24">
        <f t="shared" si="88"/>
        <v>0.12576772030109451</v>
      </c>
      <c r="K214" s="24">
        <f t="shared" si="84"/>
        <v>8.7601296492244948E-2</v>
      </c>
      <c r="L214" s="54">
        <f t="shared" si="85"/>
        <v>3.8166423808849562E-2</v>
      </c>
      <c r="M214" s="25"/>
      <c r="N214" s="33">
        <f t="shared" si="79"/>
        <v>0.95286386430158176</v>
      </c>
      <c r="O214" s="33">
        <f t="shared" si="86"/>
        <v>7.55</v>
      </c>
      <c r="P214" s="33"/>
      <c r="Q214" s="39"/>
      <c r="R214" s="33"/>
      <c r="S214" s="21"/>
    </row>
    <row r="215" spans="1:19">
      <c r="A215" s="15">
        <f t="shared" si="80"/>
        <v>1477</v>
      </c>
      <c r="B215" s="1">
        <v>0.65060000000000007</v>
      </c>
      <c r="D215" s="14"/>
      <c r="E215" s="19"/>
      <c r="F215" s="24">
        <f t="shared" si="82"/>
        <v>1712.8001589278824</v>
      </c>
      <c r="G215" s="24">
        <f t="shared" si="83"/>
        <v>1713.8610128053599</v>
      </c>
      <c r="H215" s="24">
        <f t="shared" si="81"/>
        <v>2.9842499999999998</v>
      </c>
      <c r="I215" s="24">
        <f t="shared" si="87"/>
        <v>2.7407986952624506</v>
      </c>
      <c r="J215" s="24">
        <f t="shared" si="88"/>
        <v>8.8824949150173582E-2</v>
      </c>
      <c r="K215" s="24">
        <f t="shared" si="84"/>
        <v>7.5404788558858474E-2</v>
      </c>
      <c r="L215" s="54">
        <f t="shared" si="85"/>
        <v>1.3420160591315108E-2</v>
      </c>
      <c r="M215" s="25"/>
      <c r="N215" s="33">
        <f t="shared" si="79"/>
        <v>0.92495665971202556</v>
      </c>
      <c r="O215" s="33">
        <f t="shared" si="86"/>
        <v>7.55</v>
      </c>
      <c r="P215" s="33"/>
      <c r="Q215" s="39"/>
      <c r="R215" s="33"/>
      <c r="S215" s="21"/>
    </row>
    <row r="216" spans="1:19">
      <c r="A216" s="15">
        <f t="shared" si="80"/>
        <v>1478</v>
      </c>
      <c r="B216" s="1">
        <v>0.67160000000000009</v>
      </c>
      <c r="D216" s="14"/>
      <c r="E216" s="19"/>
      <c r="F216" s="24">
        <f t="shared" si="82"/>
        <v>1714.9218666828372</v>
      </c>
      <c r="G216" s="24">
        <f t="shared" si="83"/>
        <v>1715.9827205603146</v>
      </c>
      <c r="H216" s="24">
        <f t="shared" si="81"/>
        <v>2.9247999999999998</v>
      </c>
      <c r="I216" s="24">
        <f t="shared" si="87"/>
        <v>2.7668962739056622</v>
      </c>
      <c r="J216" s="24">
        <f t="shared" si="88"/>
        <v>5.7068899757288571E-2</v>
      </c>
      <c r="K216" s="24">
        <f t="shared" si="84"/>
        <v>8.2935418299105099E-2</v>
      </c>
      <c r="L216" s="54">
        <f t="shared" si="85"/>
        <v>-2.5866518541816527E-2</v>
      </c>
      <c r="M216" s="25"/>
      <c r="N216" s="33">
        <f t="shared" si="79"/>
        <v>0.46425195429501348</v>
      </c>
      <c r="O216" s="33">
        <f t="shared" si="86"/>
        <v>7.55</v>
      </c>
      <c r="P216" s="33"/>
      <c r="Q216" s="39"/>
      <c r="R216" s="33"/>
      <c r="S216" s="21"/>
    </row>
    <row r="217" spans="1:19">
      <c r="A217" s="15">
        <f t="shared" si="80"/>
        <v>1479</v>
      </c>
      <c r="B217" s="1">
        <v>0.6411</v>
      </c>
      <c r="D217" s="14"/>
      <c r="E217" s="19"/>
      <c r="F217" s="24">
        <f t="shared" si="82"/>
        <v>1717.0435744377919</v>
      </c>
      <c r="G217" s="24">
        <f t="shared" si="83"/>
        <v>1718.1044283152694</v>
      </c>
      <c r="H217" s="24">
        <f t="shared" si="81"/>
        <v>2.7340999999999998</v>
      </c>
      <c r="I217" s="24">
        <f t="shared" si="87"/>
        <v>2.793242350773939</v>
      </c>
      <c r="J217" s="24">
        <f t="shared" si="88"/>
        <v>-2.1173368919296331E-2</v>
      </c>
      <c r="K217" s="24">
        <f t="shared" si="84"/>
        <v>7.5079548191448339E-2</v>
      </c>
      <c r="L217" s="54">
        <f t="shared" si="85"/>
        <v>-9.6252917110744671E-2</v>
      </c>
      <c r="M217" s="25"/>
      <c r="N217" s="33">
        <f t="shared" si="79"/>
        <v>-0.21368140012237494</v>
      </c>
      <c r="O217" s="33">
        <f t="shared" si="86"/>
        <v>7.55</v>
      </c>
      <c r="P217" s="33"/>
      <c r="Q217" s="39"/>
      <c r="R217" s="33"/>
      <c r="S217" s="21"/>
    </row>
    <row r="218" spans="1:19">
      <c r="A218" s="15">
        <f t="shared" si="80"/>
        <v>1480</v>
      </c>
      <c r="B218" s="1">
        <v>0.66310000000000002</v>
      </c>
      <c r="D218" s="14"/>
      <c r="E218" s="19"/>
      <c r="F218" s="24">
        <f t="shared" si="82"/>
        <v>1719.1652821927466</v>
      </c>
      <c r="G218" s="24">
        <f t="shared" si="83"/>
        <v>1720.2261360702241</v>
      </c>
      <c r="H218" s="24">
        <f t="shared" si="81"/>
        <v>2.8029999999999999</v>
      </c>
      <c r="I218" s="24">
        <f t="shared" si="87"/>
        <v>2.8198392920395894</v>
      </c>
      <c r="J218" s="24">
        <f t="shared" si="88"/>
        <v>-5.9717204761018383E-3</v>
      </c>
      <c r="K218" s="24">
        <f t="shared" si="84"/>
        <v>4.4375224509694257E-2</v>
      </c>
      <c r="L218" s="54">
        <f t="shared" si="85"/>
        <v>-5.0346944985796095E-2</v>
      </c>
      <c r="M218" s="25"/>
      <c r="N218" s="33">
        <f t="shared" si="79"/>
        <v>-0.79163085261825672</v>
      </c>
      <c r="O218" s="33">
        <f t="shared" si="86"/>
        <v>7.55</v>
      </c>
      <c r="P218" s="33"/>
      <c r="Q218" s="39"/>
      <c r="R218" s="33"/>
      <c r="S218" s="21"/>
    </row>
    <row r="219" spans="1:19">
      <c r="A219" s="15">
        <f t="shared" si="80"/>
        <v>1481</v>
      </c>
      <c r="B219" s="1">
        <v>0.74350000000000005</v>
      </c>
      <c r="D219" s="14"/>
      <c r="E219" s="19"/>
      <c r="F219" s="24">
        <f t="shared" si="82"/>
        <v>1721.2869899477014</v>
      </c>
      <c r="G219" s="24">
        <f t="shared" si="83"/>
        <v>1722.3478438251789</v>
      </c>
      <c r="H219" s="24">
        <f t="shared" si="81"/>
        <v>2.8222</v>
      </c>
      <c r="I219" s="24">
        <f t="shared" si="87"/>
        <v>2.8466894864053485</v>
      </c>
      <c r="J219" s="24">
        <f t="shared" si="88"/>
        <v>-8.6027951142196857E-3</v>
      </c>
      <c r="K219" s="24">
        <f t="shared" si="84"/>
        <v>1.9562216724914254E-2</v>
      </c>
      <c r="L219" s="54">
        <f t="shared" si="85"/>
        <v>-2.816501183913394E-2</v>
      </c>
      <c r="M219" s="25"/>
      <c r="N219" s="33">
        <f t="shared" si="79"/>
        <v>-0.99916743117717655</v>
      </c>
      <c r="O219" s="33">
        <f t="shared" si="86"/>
        <v>7.55</v>
      </c>
      <c r="P219" s="33"/>
      <c r="Q219" s="39"/>
      <c r="R219" s="33"/>
      <c r="S219" s="21"/>
    </row>
    <row r="220" spans="1:19">
      <c r="A220" s="15">
        <f t="shared" si="80"/>
        <v>1482</v>
      </c>
      <c r="B220" s="1">
        <v>0.79900000000000004</v>
      </c>
      <c r="D220" s="14"/>
      <c r="E220" s="19"/>
      <c r="F220" s="24">
        <f t="shared" si="82"/>
        <v>1723.4086977026561</v>
      </c>
      <c r="G220" s="24">
        <f t="shared" si="83"/>
        <v>1724.4695515801336</v>
      </c>
      <c r="H220" s="24">
        <f t="shared" si="81"/>
        <v>3.0603500000000001</v>
      </c>
      <c r="I220" s="24">
        <f t="shared" si="87"/>
        <v>2.8737953453189111</v>
      </c>
      <c r="J220" s="24">
        <f t="shared" si="88"/>
        <v>6.491577592154063E-2</v>
      </c>
      <c r="K220" s="24">
        <f t="shared" si="84"/>
        <v>6.1384722241051041E-4</v>
      </c>
      <c r="L220" s="54">
        <f t="shared" si="85"/>
        <v>6.4301928699130123E-2</v>
      </c>
      <c r="M220" s="25"/>
      <c r="N220" s="33">
        <f t="shared" si="79"/>
        <v>-0.73918246417924272</v>
      </c>
      <c r="O220" s="33">
        <f t="shared" si="86"/>
        <v>7.55</v>
      </c>
      <c r="P220" s="33"/>
      <c r="Q220" s="39"/>
      <c r="R220" s="33"/>
      <c r="S220" s="21"/>
    </row>
    <row r="221" spans="1:19">
      <c r="A221" s="15">
        <f t="shared" si="80"/>
        <v>1483</v>
      </c>
      <c r="B221" s="1">
        <v>0.68990000000000007</v>
      </c>
      <c r="D221" s="14"/>
      <c r="E221" s="19"/>
      <c r="F221" s="24">
        <f t="shared" si="82"/>
        <v>1725.5304054576109</v>
      </c>
      <c r="G221" s="24">
        <f t="shared" si="83"/>
        <v>1726.5912593350884</v>
      </c>
      <c r="H221" s="24">
        <f t="shared" si="81"/>
        <v>3.1025499999999999</v>
      </c>
      <c r="I221" s="24">
        <f t="shared" si="87"/>
        <v>2.9011593031895089</v>
      </c>
      <c r="J221" s="24">
        <f t="shared" si="88"/>
        <v>6.941731761819625E-2</v>
      </c>
      <c r="K221" s="24">
        <f t="shared" si="84"/>
        <v>-1.0336259138202205E-2</v>
      </c>
      <c r="L221" s="54">
        <f t="shared" si="85"/>
        <v>7.975357675639845E-2</v>
      </c>
      <c r="M221" s="25"/>
      <c r="N221" s="33">
        <f t="shared" si="79"/>
        <v>-0.13332580709384151</v>
      </c>
      <c r="O221" s="33">
        <f t="shared" si="86"/>
        <v>7.55</v>
      </c>
      <c r="P221" s="33"/>
      <c r="Q221" s="39"/>
      <c r="R221" s="33"/>
      <c r="S221" s="21"/>
    </row>
    <row r="222" spans="1:19">
      <c r="A222" s="15">
        <f t="shared" si="80"/>
        <v>1484</v>
      </c>
      <c r="B222" s="1">
        <v>0.62060000000000004</v>
      </c>
      <c r="D222" s="14"/>
      <c r="E222" s="19"/>
      <c r="F222" s="24">
        <f t="shared" si="82"/>
        <v>1727.6521132125656</v>
      </c>
      <c r="G222" s="24">
        <f t="shared" si="83"/>
        <v>1728.7129670900431</v>
      </c>
      <c r="H222" s="24">
        <f t="shared" si="81"/>
        <v>3.0141</v>
      </c>
      <c r="I222" s="24">
        <f t="shared" si="87"/>
        <v>2.9287838176065435</v>
      </c>
      <c r="J222" s="24">
        <f t="shared" si="88"/>
        <v>2.9130242348572644E-2</v>
      </c>
      <c r="K222" s="24">
        <f t="shared" si="84"/>
        <v>-1.6090243872735485E-2</v>
      </c>
      <c r="L222" s="54">
        <f t="shared" si="85"/>
        <v>4.5220486221308129E-2</v>
      </c>
      <c r="M222" s="25"/>
      <c r="N222" s="33">
        <f t="shared" si="79"/>
        <v>0.53491547688205987</v>
      </c>
      <c r="O222" s="33">
        <f t="shared" si="86"/>
        <v>7.55</v>
      </c>
      <c r="P222" s="33"/>
      <c r="Q222" s="39"/>
      <c r="R222" s="33"/>
      <c r="S222" s="21"/>
    </row>
    <row r="223" spans="1:19">
      <c r="A223" s="15">
        <f t="shared" si="80"/>
        <v>1485</v>
      </c>
      <c r="B223" s="1">
        <v>0.59520000000000006</v>
      </c>
      <c r="D223" s="14"/>
      <c r="E223" s="19"/>
      <c r="F223" s="24">
        <f t="shared" si="82"/>
        <v>1729.7738209675204</v>
      </c>
      <c r="G223" s="24">
        <f t="shared" si="83"/>
        <v>1730.8346748449978</v>
      </c>
      <c r="H223" s="24">
        <f t="shared" si="81"/>
        <v>2.66825</v>
      </c>
      <c r="I223" s="24">
        <f t="shared" si="87"/>
        <v>2.95667136956031</v>
      </c>
      <c r="J223" s="24">
        <f t="shared" si="88"/>
        <v>-9.754934976192553E-2</v>
      </c>
      <c r="K223" s="24">
        <f t="shared" si="84"/>
        <v>-8.2573611069538411E-3</v>
      </c>
      <c r="L223" s="54">
        <f t="shared" si="85"/>
        <v>-8.9291988654971691E-2</v>
      </c>
      <c r="M223" s="25"/>
      <c r="N223" s="33">
        <f t="shared" si="79"/>
        <v>0.95286386430153214</v>
      </c>
      <c r="O223" s="33">
        <f t="shared" si="86"/>
        <v>7.55</v>
      </c>
      <c r="P223" s="33"/>
      <c r="Q223" s="39"/>
      <c r="R223" s="33"/>
      <c r="S223" s="21"/>
    </row>
    <row r="224" spans="1:19">
      <c r="A224" s="15">
        <f t="shared" si="80"/>
        <v>1486</v>
      </c>
      <c r="B224" s="1">
        <v>0.62540000000000007</v>
      </c>
      <c r="D224" s="14"/>
      <c r="E224" s="19"/>
      <c r="F224" s="24">
        <f t="shared" si="82"/>
        <v>1731.8955287224751</v>
      </c>
      <c r="G224" s="24">
        <f t="shared" si="83"/>
        <v>1732.9563825999526</v>
      </c>
      <c r="H224" s="24">
        <f t="shared" si="81"/>
        <v>2.7409333333333339</v>
      </c>
      <c r="I224" s="24">
        <f t="shared" si="87"/>
        <v>2.9848244636648138</v>
      </c>
      <c r="J224" s="24">
        <f t="shared" si="88"/>
        <v>-8.1710376372360116E-2</v>
      </c>
      <c r="K224" s="24">
        <f t="shared" si="84"/>
        <v>-1.7422647306490607E-2</v>
      </c>
      <c r="L224" s="54">
        <f t="shared" si="85"/>
        <v>-6.4287729065869506E-2</v>
      </c>
      <c r="M224" s="25"/>
      <c r="N224" s="33">
        <f t="shared" si="79"/>
        <v>0.92495665971209862</v>
      </c>
      <c r="O224" s="33">
        <f t="shared" si="86"/>
        <v>7.55</v>
      </c>
      <c r="P224" s="33"/>
      <c r="Q224" s="39"/>
      <c r="R224" s="33"/>
      <c r="S224" s="21"/>
    </row>
    <row r="225" spans="1:19">
      <c r="A225" s="15">
        <f t="shared" si="80"/>
        <v>1487</v>
      </c>
      <c r="B225" s="1">
        <v>0.63180000000000003</v>
      </c>
      <c r="D225" s="14"/>
      <c r="E225" s="19"/>
      <c r="F225" s="24">
        <f t="shared" si="82"/>
        <v>1734.0172364774298</v>
      </c>
      <c r="G225" s="24">
        <f t="shared" si="83"/>
        <v>1735.0780903549073</v>
      </c>
      <c r="H225" s="24">
        <f t="shared" si="81"/>
        <v>2.8882500000000002</v>
      </c>
      <c r="I225" s="24">
        <f t="shared" si="87"/>
        <v>3.0132456283827174</v>
      </c>
      <c r="J225" s="24">
        <f t="shared" si="88"/>
        <v>-4.1482057488225865E-2</v>
      </c>
      <c r="K225" s="24">
        <f t="shared" si="84"/>
        <v>-4.0429277590375373E-2</v>
      </c>
      <c r="L225" s="54">
        <f t="shared" si="85"/>
        <v>-1.0527798978504921E-3</v>
      </c>
      <c r="M225" s="25"/>
      <c r="N225" s="33">
        <f t="shared" si="79"/>
        <v>0.46425195429515848</v>
      </c>
      <c r="O225" s="33">
        <f t="shared" si="86"/>
        <v>7.55</v>
      </c>
      <c r="P225" s="33"/>
      <c r="Q225" s="39"/>
      <c r="R225" s="33"/>
      <c r="S225" s="21"/>
    </row>
    <row r="226" spans="1:19">
      <c r="A226" s="15">
        <f t="shared" si="80"/>
        <v>1488</v>
      </c>
      <c r="B226" s="1">
        <v>0.62850000000000006</v>
      </c>
      <c r="D226" s="14"/>
      <c r="E226" s="19"/>
      <c r="F226" s="24">
        <f t="shared" si="82"/>
        <v>1736.1389442323846</v>
      </c>
      <c r="G226" s="24">
        <f t="shared" si="83"/>
        <v>1737.1997981098621</v>
      </c>
      <c r="H226" s="24">
        <f t="shared" si="81"/>
        <v>2.82</v>
      </c>
      <c r="I226" s="24">
        <f t="shared" si="87"/>
        <v>3.0419374162524218</v>
      </c>
      <c r="J226" s="24">
        <f t="shared" si="88"/>
        <v>-7.2959231530095869E-2</v>
      </c>
      <c r="K226" s="24">
        <f t="shared" si="84"/>
        <v>-5.6641040111827357E-2</v>
      </c>
      <c r="L226" s="54">
        <f t="shared" si="85"/>
        <v>-1.6318191418268513E-2</v>
      </c>
      <c r="M226" s="25"/>
      <c r="N226" s="33">
        <f t="shared" si="79"/>
        <v>-0.21368140012218728</v>
      </c>
      <c r="O226" s="33">
        <f t="shared" si="86"/>
        <v>7.55</v>
      </c>
      <c r="P226" s="33"/>
      <c r="Q226" s="39"/>
      <c r="R226" s="33"/>
      <c r="S226" s="21"/>
    </row>
    <row r="227" spans="1:19">
      <c r="A227" s="15">
        <f t="shared" si="80"/>
        <v>1489</v>
      </c>
      <c r="B227" s="1">
        <v>0.63719999999999999</v>
      </c>
      <c r="D227" s="14"/>
      <c r="E227" s="19"/>
      <c r="F227" s="24">
        <f t="shared" si="82"/>
        <v>1738.2606519873393</v>
      </c>
      <c r="G227" s="24">
        <f t="shared" si="83"/>
        <v>1739.3215058648168</v>
      </c>
      <c r="H227" s="24">
        <f t="shared" si="81"/>
        <v>3.26905</v>
      </c>
      <c r="I227" s="24">
        <f t="shared" si="87"/>
        <v>3.0709024041173065</v>
      </c>
      <c r="J227" s="24">
        <f t="shared" si="88"/>
        <v>6.4524224415932974E-2</v>
      </c>
      <c r="K227" s="24">
        <f t="shared" si="84"/>
        <v>-6.9718796043510389E-2</v>
      </c>
      <c r="L227" s="54">
        <f t="shared" si="85"/>
        <v>0.13424302045944336</v>
      </c>
      <c r="M227" s="25"/>
      <c r="N227" s="33">
        <f t="shared" si="79"/>
        <v>-0.79163085261815669</v>
      </c>
      <c r="O227" s="33">
        <f t="shared" si="86"/>
        <v>7.55</v>
      </c>
      <c r="P227" s="33"/>
      <c r="Q227" s="39"/>
      <c r="R227" s="33"/>
      <c r="S227" s="21"/>
    </row>
    <row r="228" spans="1:19">
      <c r="A228" s="15">
        <f t="shared" si="80"/>
        <v>1490</v>
      </c>
      <c r="B228" s="1">
        <v>0.62660000000000005</v>
      </c>
      <c r="D228" s="14"/>
      <c r="E228" s="19"/>
      <c r="F228" s="24">
        <f t="shared" si="82"/>
        <v>1740.3823597422941</v>
      </c>
      <c r="G228" s="24">
        <f t="shared" si="83"/>
        <v>1741.4432136197715</v>
      </c>
      <c r="H228" s="24">
        <f t="shared" si="81"/>
        <v>2.8177500000000002</v>
      </c>
      <c r="I228" s="24">
        <f t="shared" si="87"/>
        <v>3.1001431933571739</v>
      </c>
      <c r="J228" s="24">
        <f t="shared" si="88"/>
        <v>-9.1090370910050567E-2</v>
      </c>
      <c r="K228" s="24">
        <f t="shared" si="84"/>
        <v>-7.1147971075827668E-2</v>
      </c>
      <c r="L228" s="54">
        <f t="shared" si="85"/>
        <v>-1.9942399834222899E-2</v>
      </c>
      <c r="M228" s="25"/>
      <c r="N228" s="33">
        <f t="shared" si="79"/>
        <v>-0.99916743117718332</v>
      </c>
      <c r="O228" s="33">
        <f t="shared" si="86"/>
        <v>7.55</v>
      </c>
      <c r="P228" s="33"/>
      <c r="Q228" s="39"/>
      <c r="R228" s="33"/>
      <c r="S228" s="21"/>
    </row>
    <row r="229" spans="1:19">
      <c r="A229" s="15">
        <f t="shared" si="80"/>
        <v>1491</v>
      </c>
      <c r="B229" s="1">
        <v>0.63860000000000006</v>
      </c>
      <c r="D229" s="14"/>
      <c r="E229" s="19"/>
      <c r="F229" s="24">
        <f t="shared" si="82"/>
        <v>1742.5040674972488</v>
      </c>
      <c r="G229" s="24">
        <f t="shared" si="83"/>
        <v>1743.5649213747263</v>
      </c>
      <c r="H229" s="24">
        <f t="shared" si="81"/>
        <v>2.6848000000000001</v>
      </c>
      <c r="I229" s="24">
        <f t="shared" si="87"/>
        <v>3.1296624101218704</v>
      </c>
      <c r="J229" s="24">
        <f t="shared" si="88"/>
        <v>-0.14214389663342231</v>
      </c>
      <c r="K229" s="24">
        <f t="shared" si="84"/>
        <v>-7.1376002019471738E-2</v>
      </c>
      <c r="L229" s="54">
        <f t="shared" si="85"/>
        <v>-7.0767894613950569E-2</v>
      </c>
      <c r="M229" s="25"/>
      <c r="N229" s="33">
        <f t="shared" si="79"/>
        <v>-0.73918246417935296</v>
      </c>
      <c r="O229" s="33">
        <f t="shared" si="86"/>
        <v>7.55</v>
      </c>
      <c r="P229" s="33"/>
      <c r="Q229" s="39"/>
      <c r="R229" s="33"/>
      <c r="S229" s="21"/>
    </row>
    <row r="230" spans="1:19">
      <c r="A230" s="15">
        <f t="shared" si="80"/>
        <v>1492</v>
      </c>
      <c r="B230" s="1">
        <v>0.5837</v>
      </c>
      <c r="D230" s="14"/>
      <c r="E230" s="19"/>
      <c r="F230" s="24">
        <f t="shared" si="82"/>
        <v>1744.6257752522035</v>
      </c>
      <c r="G230" s="24">
        <f t="shared" si="83"/>
        <v>1745.686629129681</v>
      </c>
      <c r="H230" s="24">
        <f t="shared" si="81"/>
        <v>2.9177999999999997</v>
      </c>
      <c r="I230" s="24">
        <f t="shared" si="87"/>
        <v>3.1594627055671483</v>
      </c>
      <c r="J230" s="24">
        <f t="shared" si="88"/>
        <v>-7.6488545074871572E-2</v>
      </c>
      <c r="K230" s="24">
        <f t="shared" si="84"/>
        <v>-7.9482116870113848E-2</v>
      </c>
      <c r="L230" s="54">
        <f t="shared" si="85"/>
        <v>2.9935717952422752E-3</v>
      </c>
      <c r="M230" s="25"/>
      <c r="N230" s="33">
        <f t="shared" si="79"/>
        <v>-0.13332580709400371</v>
      </c>
      <c r="O230" s="33">
        <f t="shared" si="86"/>
        <v>7.55</v>
      </c>
      <c r="P230" s="33"/>
      <c r="Q230" s="39"/>
      <c r="R230" s="33"/>
      <c r="S230" s="21"/>
    </row>
    <row r="231" spans="1:19">
      <c r="A231" s="15">
        <f t="shared" si="80"/>
        <v>1493</v>
      </c>
      <c r="B231" s="1">
        <v>0.57379999999999998</v>
      </c>
      <c r="D231" s="14"/>
      <c r="E231" s="19"/>
      <c r="F231" s="24">
        <f t="shared" si="82"/>
        <v>1746.7474830071583</v>
      </c>
      <c r="G231" s="24">
        <f t="shared" si="83"/>
        <v>1747.8083368846358</v>
      </c>
      <c r="H231" s="24">
        <f t="shared" si="81"/>
        <v>2.9070499999999999</v>
      </c>
      <c r="I231" s="24">
        <f t="shared" si="87"/>
        <v>3.1895467560927671</v>
      </c>
      <c r="J231" s="24">
        <f t="shared" si="88"/>
        <v>-8.8569561036574651E-2</v>
      </c>
      <c r="K231" s="24">
        <f t="shared" si="84"/>
        <v>-6.6155840820221259E-2</v>
      </c>
      <c r="L231" s="54">
        <f t="shared" si="85"/>
        <v>-2.2413720216353392E-2</v>
      </c>
      <c r="M231" s="25"/>
      <c r="N231" s="33">
        <f t="shared" si="79"/>
        <v>0.53491547688192165</v>
      </c>
      <c r="O231" s="33">
        <f t="shared" si="86"/>
        <v>7.55</v>
      </c>
      <c r="P231" s="33"/>
      <c r="Q231" s="39"/>
      <c r="R231" s="33"/>
      <c r="S231" s="21"/>
    </row>
    <row r="232" spans="1:19">
      <c r="A232" s="15">
        <f t="shared" si="80"/>
        <v>1494</v>
      </c>
      <c r="B232" s="1">
        <v>0.58540000000000003</v>
      </c>
      <c r="D232" s="14"/>
      <c r="E232" s="19"/>
      <c r="F232" s="24">
        <f t="shared" si="82"/>
        <v>1748.869190762113</v>
      </c>
      <c r="G232" s="24">
        <f t="shared" si="83"/>
        <v>1749.9300446395905</v>
      </c>
      <c r="H232" s="24">
        <f t="shared" si="81"/>
        <v>2.8643999999999998</v>
      </c>
      <c r="I232" s="24">
        <f t="shared" si="87"/>
        <v>3.2199172635828672</v>
      </c>
      <c r="J232" s="24">
        <f t="shared" si="88"/>
        <v>-0.11041192505278108</v>
      </c>
      <c r="K232" s="24">
        <f t="shared" si="84"/>
        <v>-8.382787956363183E-2</v>
      </c>
      <c r="L232" s="54">
        <f t="shared" si="85"/>
        <v>-2.6584045489149249E-2</v>
      </c>
      <c r="M232" s="25"/>
      <c r="N232" s="33">
        <f t="shared" si="79"/>
        <v>0.95286386430147385</v>
      </c>
      <c r="O232" s="33">
        <f t="shared" si="86"/>
        <v>7.55</v>
      </c>
      <c r="P232" s="33"/>
      <c r="Q232" s="39"/>
      <c r="R232" s="33"/>
      <c r="S232" s="21"/>
    </row>
    <row r="233" spans="1:19">
      <c r="A233" s="15">
        <f t="shared" si="80"/>
        <v>1495</v>
      </c>
      <c r="B233" s="1">
        <v>0.59289999999999998</v>
      </c>
      <c r="D233" s="14"/>
      <c r="E233" s="19"/>
      <c r="F233" s="24">
        <f t="shared" si="82"/>
        <v>1750.9908985170678</v>
      </c>
      <c r="G233" s="24">
        <f t="shared" si="83"/>
        <v>1752.0517523945452</v>
      </c>
      <c r="H233" s="24">
        <f t="shared" si="81"/>
        <v>2.9782999999999995</v>
      </c>
      <c r="I233" s="24">
        <f t="shared" si="87"/>
        <v>3.250576955648627</v>
      </c>
      <c r="J233" s="24">
        <f t="shared" si="88"/>
        <v>-8.376265486515666E-2</v>
      </c>
      <c r="K233" s="24">
        <f t="shared" si="84"/>
        <v>-9.0838701238007566E-2</v>
      </c>
      <c r="L233" s="54">
        <f t="shared" si="85"/>
        <v>7.0760463728509054E-3</v>
      </c>
      <c r="M233" s="25"/>
      <c r="N233" s="33">
        <f t="shared" si="79"/>
        <v>0.92495665971216079</v>
      </c>
      <c r="O233" s="33">
        <f t="shared" si="86"/>
        <v>7.55</v>
      </c>
      <c r="P233" s="33"/>
      <c r="Q233" s="39"/>
      <c r="R233" s="33"/>
      <c r="S233" s="21"/>
    </row>
    <row r="234" spans="1:19">
      <c r="A234" s="15">
        <f t="shared" si="80"/>
        <v>1496</v>
      </c>
      <c r="B234" s="1">
        <v>0.62240000000000006</v>
      </c>
      <c r="D234" s="14"/>
      <c r="E234" s="19"/>
      <c r="F234" s="24">
        <f t="shared" si="82"/>
        <v>1753.1126062720225</v>
      </c>
      <c r="G234" s="24">
        <f t="shared" si="83"/>
        <v>1754.1734601495</v>
      </c>
      <c r="H234" s="24">
        <f t="shared" si="81"/>
        <v>2.9060000000000001</v>
      </c>
      <c r="I234" s="24">
        <f t="shared" si="87"/>
        <v>3.2815285858732328</v>
      </c>
      <c r="J234" s="24">
        <f t="shared" si="88"/>
        <v>-0.11443709114400491</v>
      </c>
      <c r="K234" s="24">
        <f t="shared" si="84"/>
        <v>-9.0086942325965091E-2</v>
      </c>
      <c r="L234" s="54">
        <f t="shared" si="85"/>
        <v>-2.4350148818039818E-2</v>
      </c>
      <c r="M234" s="25"/>
      <c r="N234" s="33">
        <f t="shared" si="79"/>
        <v>0.46425195429532856</v>
      </c>
      <c r="O234" s="33">
        <f t="shared" si="86"/>
        <v>7.55</v>
      </c>
      <c r="P234" s="33"/>
      <c r="Q234" s="39"/>
      <c r="R234" s="33"/>
      <c r="S234" s="21"/>
    </row>
    <row r="235" spans="1:19">
      <c r="A235" s="15">
        <f t="shared" si="80"/>
        <v>1497</v>
      </c>
      <c r="B235" s="1">
        <v>0.60310000000000008</v>
      </c>
      <c r="D235" s="14"/>
      <c r="E235" s="19"/>
      <c r="F235" s="24">
        <f t="shared" si="82"/>
        <v>1755.2343140269772</v>
      </c>
      <c r="G235" s="24">
        <f t="shared" si="83"/>
        <v>1756.2951679044547</v>
      </c>
      <c r="H235" s="24">
        <f t="shared" si="81"/>
        <v>3.4683999999999999</v>
      </c>
      <c r="I235" s="24">
        <f t="shared" si="87"/>
        <v>3.3127749340591852</v>
      </c>
      <c r="J235" s="24">
        <f t="shared" si="88"/>
        <v>4.6977252918937396E-2</v>
      </c>
      <c r="K235" s="24">
        <f t="shared" si="84"/>
        <v>-8.5376586677501171E-2</v>
      </c>
      <c r="L235" s="54">
        <f t="shared" si="85"/>
        <v>0.13235383959643857</v>
      </c>
      <c r="M235" s="25"/>
      <c r="N235" s="33">
        <f t="shared" si="79"/>
        <v>-0.21368140012202738</v>
      </c>
      <c r="O235" s="33">
        <f t="shared" si="86"/>
        <v>7.55</v>
      </c>
      <c r="P235" s="33"/>
      <c r="Q235" s="39"/>
      <c r="R235" s="33"/>
      <c r="S235" s="21"/>
    </row>
    <row r="236" spans="1:19">
      <c r="A236" s="15">
        <f t="shared" si="80"/>
        <v>1498</v>
      </c>
      <c r="B236" s="1">
        <v>0.62660000000000005</v>
      </c>
      <c r="D236" s="14"/>
      <c r="E236" s="19"/>
      <c r="F236" s="24">
        <f t="shared" si="82"/>
        <v>1757.356021781932</v>
      </c>
      <c r="G236" s="24">
        <f t="shared" si="83"/>
        <v>1758.4168756594095</v>
      </c>
      <c r="H236" s="24">
        <f t="shared" si="81"/>
        <v>3.0282</v>
      </c>
      <c r="I236" s="24">
        <f t="shared" si="87"/>
        <v>3.3443188064779452</v>
      </c>
      <c r="J236" s="24">
        <f t="shared" si="88"/>
        <v>-9.4524124274762089E-2</v>
      </c>
      <c r="K236" s="24">
        <f t="shared" si="84"/>
        <v>-7.2847785365945078E-2</v>
      </c>
      <c r="L236" s="54">
        <f t="shared" si="85"/>
        <v>-2.1676338908817011E-2</v>
      </c>
      <c r="M236" s="25"/>
      <c r="N236" s="33">
        <f t="shared" si="79"/>
        <v>-0.79163085261805666</v>
      </c>
      <c r="O236" s="33">
        <f t="shared" si="86"/>
        <v>7.55</v>
      </c>
      <c r="P236" s="33"/>
      <c r="Q236" s="39"/>
      <c r="R236" s="33"/>
      <c r="S236" s="21"/>
    </row>
    <row r="237" spans="1:19">
      <c r="A237" s="15">
        <f t="shared" si="80"/>
        <v>1499</v>
      </c>
      <c r="B237" s="1">
        <v>0.60220000000000007</v>
      </c>
      <c r="D237" s="14"/>
      <c r="E237" s="19"/>
      <c r="F237" s="24">
        <f t="shared" si="82"/>
        <v>1759.4777295368867</v>
      </c>
      <c r="G237" s="24">
        <f t="shared" si="83"/>
        <v>1760.5385834143642</v>
      </c>
      <c r="H237" s="24">
        <f t="shared" si="81"/>
        <v>2.8555999999999999</v>
      </c>
      <c r="I237" s="24">
        <f t="shared" si="87"/>
        <v>3.3761630361219859</v>
      </c>
      <c r="J237" s="24">
        <f t="shared" si="88"/>
        <v>-0.15418776597943218</v>
      </c>
      <c r="K237" s="24">
        <f t="shared" si="84"/>
        <v>-6.2876028081091842E-2</v>
      </c>
      <c r="L237" s="54">
        <f t="shared" si="85"/>
        <v>-9.1311737898340337E-2</v>
      </c>
      <c r="M237" s="25"/>
      <c r="N237" s="33">
        <f t="shared" si="79"/>
        <v>-0.99916743117719109</v>
      </c>
      <c r="O237" s="33">
        <f t="shared" si="86"/>
        <v>7.55</v>
      </c>
      <c r="P237" s="33"/>
      <c r="Q237" s="39"/>
      <c r="R237" s="33"/>
      <c r="S237" s="21"/>
    </row>
    <row r="238" spans="1:19">
      <c r="A238" s="15">
        <f t="shared" si="80"/>
        <v>1500</v>
      </c>
      <c r="B238" s="1">
        <v>0.6552</v>
      </c>
      <c r="D238" s="14"/>
      <c r="E238" s="19"/>
      <c r="F238" s="24">
        <f t="shared" si="82"/>
        <v>1761.5994372918415</v>
      </c>
      <c r="G238" s="24">
        <f t="shared" si="83"/>
        <v>1762.660291169319</v>
      </c>
      <c r="H238" s="24">
        <f t="shared" si="81"/>
        <v>2.9469000000000003</v>
      </c>
      <c r="I238" s="24">
        <f t="shared" si="87"/>
        <v>3.4083104829592128</v>
      </c>
      <c r="J238" s="24">
        <f t="shared" si="88"/>
        <v>-0.13537806642504002</v>
      </c>
      <c r="K238" s="24">
        <f t="shared" si="84"/>
        <v>-4.6450108423742392E-2</v>
      </c>
      <c r="L238" s="54">
        <f t="shared" si="85"/>
        <v>-8.892795800129763E-2</v>
      </c>
      <c r="M238" s="25"/>
      <c r="N238" s="33">
        <f t="shared" si="79"/>
        <v>-0.7391824641794823</v>
      </c>
      <c r="O238" s="33">
        <f t="shared" si="86"/>
        <v>7.55</v>
      </c>
      <c r="P238" s="33"/>
      <c r="Q238" s="39"/>
      <c r="R238" s="33"/>
      <c r="S238" s="21"/>
    </row>
    <row r="239" spans="1:19">
      <c r="A239" s="15">
        <f t="shared" si="80"/>
        <v>1501</v>
      </c>
      <c r="B239" s="1">
        <v>0.71599999999999997</v>
      </c>
      <c r="D239" s="14"/>
      <c r="E239" s="19"/>
      <c r="F239" s="24">
        <f t="shared" si="82"/>
        <v>1763.7211450467962</v>
      </c>
      <c r="G239" s="24">
        <f t="shared" si="83"/>
        <v>1764.7819989242737</v>
      </c>
      <c r="H239" s="24">
        <f t="shared" si="81"/>
        <v>3.3234500000000002</v>
      </c>
      <c r="I239" s="24">
        <f t="shared" si="87"/>
        <v>3.440764034189828</v>
      </c>
      <c r="J239" s="24">
        <f t="shared" si="88"/>
        <v>-3.4095344238696312E-2</v>
      </c>
      <c r="K239" s="24">
        <f t="shared" si="84"/>
        <v>-2.3846208441093149E-2</v>
      </c>
      <c r="L239" s="54">
        <f t="shared" si="85"/>
        <v>-1.0249135797603164E-2</v>
      </c>
      <c r="M239" s="25"/>
      <c r="N239" s="33">
        <f t="shared" si="79"/>
        <v>-0.13332580709419409</v>
      </c>
      <c r="O239" s="33">
        <f t="shared" si="86"/>
        <v>7.55</v>
      </c>
      <c r="P239" s="33"/>
      <c r="Q239" s="39"/>
      <c r="R239" s="33"/>
      <c r="S239" s="21"/>
    </row>
    <row r="240" spans="1:19">
      <c r="A240" s="15">
        <f t="shared" si="80"/>
        <v>1502</v>
      </c>
      <c r="B240" s="1">
        <v>0.70499999999999996</v>
      </c>
      <c r="D240" s="14"/>
      <c r="E240" s="19"/>
      <c r="F240" s="24">
        <f t="shared" si="82"/>
        <v>1765.842852801751</v>
      </c>
      <c r="G240" s="24">
        <f t="shared" si="83"/>
        <v>1766.9037066792284</v>
      </c>
      <c r="H240" s="24">
        <f t="shared" si="81"/>
        <v>3.55755</v>
      </c>
      <c r="I240" s="24">
        <f t="shared" si="87"/>
        <v>3.473526604505631</v>
      </c>
      <c r="J240" s="24">
        <f t="shared" si="88"/>
        <v>2.4189650767430182E-2</v>
      </c>
      <c r="K240" s="24">
        <f t="shared" si="84"/>
        <v>-2.630720504120386E-2</v>
      </c>
      <c r="L240" s="54">
        <f t="shared" si="85"/>
        <v>5.0496855808634042E-2</v>
      </c>
      <c r="M240" s="25"/>
      <c r="N240" s="33">
        <f t="shared" si="79"/>
        <v>0.53491547688175933</v>
      </c>
      <c r="O240" s="33">
        <f t="shared" si="86"/>
        <v>7.55</v>
      </c>
      <c r="P240" s="33"/>
      <c r="Q240" s="39"/>
      <c r="R240" s="33"/>
      <c r="S240" s="21"/>
    </row>
    <row r="241" spans="1:19">
      <c r="A241" s="15">
        <f t="shared" si="80"/>
        <v>1503</v>
      </c>
      <c r="B241" s="1">
        <v>0.66410000000000002</v>
      </c>
      <c r="D241" s="14"/>
      <c r="E241" s="19"/>
      <c r="F241" s="24">
        <f t="shared" si="82"/>
        <v>1767.9645605567057</v>
      </c>
      <c r="G241" s="24">
        <f t="shared" si="83"/>
        <v>1769.0254144341832</v>
      </c>
      <c r="H241" s="24">
        <f t="shared" si="81"/>
        <v>3.4341333333333335</v>
      </c>
      <c r="I241" s="24">
        <f t="shared" si="87"/>
        <v>3.5066011363517888</v>
      </c>
      <c r="J241" s="24">
        <f t="shared" si="88"/>
        <v>-2.0666109489101969E-2</v>
      </c>
      <c r="K241" s="24">
        <f t="shared" si="84"/>
        <v>-1.1798226206146321E-2</v>
      </c>
      <c r="L241" s="54">
        <f t="shared" si="85"/>
        <v>-8.8678832829556485E-3</v>
      </c>
      <c r="M241" s="25"/>
      <c r="N241" s="33">
        <f t="shared" si="79"/>
        <v>0.95286386430142422</v>
      </c>
      <c r="O241" s="33">
        <f t="shared" si="86"/>
        <v>7.55</v>
      </c>
      <c r="P241" s="33"/>
      <c r="Q241" s="39"/>
      <c r="R241" s="33"/>
      <c r="S241" s="21"/>
    </row>
    <row r="242" spans="1:19">
      <c r="A242" s="15">
        <f t="shared" si="80"/>
        <v>1504</v>
      </c>
      <c r="B242" s="1">
        <v>0.63350000000000006</v>
      </c>
      <c r="D242" s="14"/>
      <c r="E242" s="19"/>
      <c r="F242" s="24">
        <f t="shared" si="82"/>
        <v>1770.0862683116604</v>
      </c>
      <c r="G242" s="24">
        <f t="shared" si="83"/>
        <v>1771.1471221891379</v>
      </c>
      <c r="H242" s="24">
        <f t="shared" si="81"/>
        <v>3.7667999999999999</v>
      </c>
      <c r="I242" s="24">
        <f t="shared" si="87"/>
        <v>3.5399906001911043</v>
      </c>
      <c r="J242" s="24">
        <f t="shared" si="88"/>
        <v>6.4070622050988346E-2</v>
      </c>
      <c r="K242" s="24">
        <f t="shared" si="84"/>
        <v>-7.4673490220998769E-4</v>
      </c>
      <c r="L242" s="54">
        <f t="shared" si="85"/>
        <v>6.4817356953198332E-2</v>
      </c>
      <c r="M242" s="25"/>
      <c r="N242" s="33">
        <f t="shared" si="79"/>
        <v>0.92495665971222307</v>
      </c>
      <c r="O242" s="33">
        <f t="shared" si="86"/>
        <v>7.55</v>
      </c>
      <c r="P242" s="33"/>
      <c r="Q242" s="39"/>
      <c r="R242" s="33"/>
      <c r="S242" s="21"/>
    </row>
    <row r="243" spans="1:19">
      <c r="A243" s="15">
        <f t="shared" si="80"/>
        <v>1505</v>
      </c>
      <c r="B243" s="1">
        <v>0.60980000000000001</v>
      </c>
      <c r="D243" s="14"/>
      <c r="E243" s="19"/>
      <c r="F243" s="24">
        <f t="shared" si="82"/>
        <v>1772.2079760666152</v>
      </c>
      <c r="G243" s="24">
        <f t="shared" si="83"/>
        <v>1773.2688299440927</v>
      </c>
      <c r="H243" s="24">
        <f t="shared" si="81"/>
        <v>3.89175</v>
      </c>
      <c r="I243" s="24">
        <f t="shared" si="87"/>
        <v>3.5736979947707943</v>
      </c>
      <c r="J243" s="24">
        <f t="shared" si="88"/>
        <v>8.8998008699838316E-2</v>
      </c>
      <c r="K243" s="24">
        <f t="shared" si="84"/>
        <v>1.4948813692076852E-2</v>
      </c>
      <c r="L243" s="54">
        <f t="shared" si="85"/>
        <v>7.404919500776147E-2</v>
      </c>
      <c r="M243" s="25"/>
      <c r="N243" s="33">
        <f t="shared" si="79"/>
        <v>0.46425195429547356</v>
      </c>
      <c r="O243" s="33">
        <f t="shared" si="86"/>
        <v>7.55</v>
      </c>
      <c r="P243" s="33"/>
      <c r="Q243" s="39"/>
      <c r="R243" s="33"/>
      <c r="S243" s="21"/>
    </row>
    <row r="244" spans="1:19">
      <c r="A244" s="15">
        <f t="shared" si="80"/>
        <v>1506</v>
      </c>
      <c r="B244" s="1">
        <v>0.61609999999999998</v>
      </c>
      <c r="D244" s="14"/>
      <c r="E244" s="19"/>
      <c r="F244" s="24">
        <f t="shared" si="82"/>
        <v>1774.3296838215699</v>
      </c>
      <c r="G244" s="24">
        <f t="shared" si="83"/>
        <v>1775.3905376990474</v>
      </c>
      <c r="H244" s="24">
        <f t="shared" si="81"/>
        <v>3.6973000000000003</v>
      </c>
      <c r="I244" s="24">
        <f t="shared" si="87"/>
        <v>3.6077263473918104</v>
      </c>
      <c r="J244" s="24">
        <f t="shared" si="88"/>
        <v>2.4828283517940974E-2</v>
      </c>
      <c r="K244" s="24">
        <f t="shared" si="84"/>
        <v>1.5645591605271163E-2</v>
      </c>
      <c r="L244" s="54">
        <f t="shared" si="85"/>
        <v>9.182691912669811E-3</v>
      </c>
      <c r="M244" s="25"/>
      <c r="N244" s="33">
        <f t="shared" si="79"/>
        <v>-0.21368140012186748</v>
      </c>
      <c r="O244" s="33">
        <f t="shared" si="86"/>
        <v>7.55</v>
      </c>
      <c r="P244" s="33"/>
      <c r="Q244" s="39"/>
      <c r="R244" s="33"/>
      <c r="S244" s="21"/>
    </row>
    <row r="245" spans="1:19">
      <c r="A245" s="15">
        <f t="shared" si="80"/>
        <v>1507</v>
      </c>
      <c r="B245" s="1">
        <v>0.62409999999999999</v>
      </c>
      <c r="D245" s="14"/>
      <c r="E245" s="19"/>
      <c r="F245" s="24">
        <f t="shared" si="82"/>
        <v>1776.4513915765247</v>
      </c>
      <c r="G245" s="24">
        <f t="shared" si="83"/>
        <v>1777.5122454540021</v>
      </c>
      <c r="H245" s="24">
        <f t="shared" si="81"/>
        <v>3.7733999999999996</v>
      </c>
      <c r="I245" s="24">
        <f t="shared" si="87"/>
        <v>3.6420787141807289</v>
      </c>
      <c r="J245" s="24">
        <f t="shared" si="88"/>
        <v>3.6056685240755781E-2</v>
      </c>
      <c r="K245" s="24">
        <f t="shared" si="84"/>
        <v>3.8359229919461527E-3</v>
      </c>
      <c r="L245" s="54">
        <f t="shared" si="85"/>
        <v>3.2220762248809626E-2</v>
      </c>
      <c r="M245" s="25"/>
      <c r="N245" s="33">
        <f t="shared" si="79"/>
        <v>-0.79163085261793931</v>
      </c>
      <c r="O245" s="33">
        <f t="shared" si="86"/>
        <v>7.55</v>
      </c>
      <c r="P245" s="33"/>
      <c r="Q245" s="39"/>
      <c r="R245" s="33"/>
      <c r="S245" s="21"/>
    </row>
    <row r="246" spans="1:19">
      <c r="A246" s="15">
        <f t="shared" si="80"/>
        <v>1508</v>
      </c>
      <c r="B246" s="1">
        <v>0.60540000000000005</v>
      </c>
      <c r="D246" s="14"/>
      <c r="E246" s="19"/>
      <c r="F246" s="24">
        <f t="shared" si="82"/>
        <v>1778.5730993314794</v>
      </c>
      <c r="G246" s="24">
        <f t="shared" si="83"/>
        <v>1779.6339532089569</v>
      </c>
      <c r="H246" s="24">
        <f t="shared" si="81"/>
        <v>3.4755500000000001</v>
      </c>
      <c r="I246" s="24">
        <f t="shared" si="87"/>
        <v>3.6767581803642133</v>
      </c>
      <c r="J246" s="24">
        <f t="shared" si="88"/>
        <v>-5.4724344244005185E-2</v>
      </c>
      <c r="K246" s="24">
        <f t="shared" si="84"/>
        <v>1.0837613326542107E-3</v>
      </c>
      <c r="L246" s="54">
        <f t="shared" si="85"/>
        <v>-5.5808105576659398E-2</v>
      </c>
      <c r="M246" s="25"/>
      <c r="N246" s="33">
        <f t="shared" si="79"/>
        <v>-0.99916743117719775</v>
      </c>
      <c r="O246" s="33">
        <f t="shared" si="86"/>
        <v>7.55</v>
      </c>
      <c r="P246" s="33"/>
      <c r="Q246" s="39"/>
      <c r="R246" s="33"/>
      <c r="S246" s="21"/>
    </row>
    <row r="247" spans="1:19">
      <c r="A247" s="15">
        <f t="shared" si="80"/>
        <v>1509</v>
      </c>
      <c r="B247" s="1">
        <v>0.56630000000000003</v>
      </c>
      <c r="D247" s="14"/>
      <c r="E247" s="19"/>
      <c r="F247" s="24">
        <f t="shared" si="82"/>
        <v>1780.6948070864341</v>
      </c>
      <c r="G247" s="24">
        <f t="shared" si="83"/>
        <v>1781.7556609639116</v>
      </c>
      <c r="H247" s="24">
        <f t="shared" si="81"/>
        <v>3.7336</v>
      </c>
      <c r="I247" s="24">
        <f t="shared" si="87"/>
        <v>3.7117678605461175</v>
      </c>
      <c r="J247" s="24">
        <f t="shared" si="88"/>
        <v>5.8818709235415323E-3</v>
      </c>
      <c r="K247" s="24">
        <f t="shared" si="84"/>
        <v>-7.9423620859143673E-3</v>
      </c>
      <c r="L247" s="54">
        <f t="shared" si="85"/>
        <v>1.38242330094559E-2</v>
      </c>
      <c r="M247" s="25"/>
      <c r="N247" s="33">
        <f t="shared" si="79"/>
        <v>-0.73918246417958777</v>
      </c>
      <c r="O247" s="33">
        <f t="shared" si="86"/>
        <v>7.55</v>
      </c>
      <c r="P247" s="33"/>
      <c r="Q247" s="39"/>
      <c r="R247" s="33"/>
      <c r="S247" s="21"/>
    </row>
    <row r="248" spans="1:19">
      <c r="A248" s="15">
        <f t="shared" si="80"/>
        <v>1510</v>
      </c>
      <c r="B248" s="1">
        <v>0.58010000000000006</v>
      </c>
      <c r="D248" s="14"/>
      <c r="E248" s="19"/>
      <c r="F248" s="24">
        <f t="shared" si="82"/>
        <v>1782.8165148413889</v>
      </c>
      <c r="G248" s="24">
        <f t="shared" si="83"/>
        <v>1783.8773687188664</v>
      </c>
      <c r="H248" s="24">
        <f t="shared" si="81"/>
        <v>3.6428500000000001</v>
      </c>
      <c r="I248" s="24">
        <f t="shared" si="87"/>
        <v>3.747110898987204</v>
      </c>
      <c r="J248" s="24">
        <f t="shared" si="88"/>
        <v>-2.7824343019947517E-2</v>
      </c>
      <c r="K248" s="24">
        <f t="shared" si="84"/>
        <v>-2.0983763620476468E-2</v>
      </c>
      <c r="L248" s="54">
        <f t="shared" si="85"/>
        <v>-6.8405793994710494E-3</v>
      </c>
      <c r="M248" s="25"/>
      <c r="N248" s="33">
        <f t="shared" si="79"/>
        <v>-0.13332580709436334</v>
      </c>
      <c r="O248" s="33">
        <f t="shared" si="86"/>
        <v>7.55</v>
      </c>
      <c r="P248" s="33"/>
      <c r="Q248" s="39"/>
      <c r="R248" s="33"/>
      <c r="S248" s="21"/>
    </row>
    <row r="249" spans="1:19">
      <c r="A249" s="15">
        <f t="shared" si="80"/>
        <v>1511</v>
      </c>
      <c r="B249" s="1">
        <v>0.6421</v>
      </c>
      <c r="D249" s="14"/>
      <c r="E249" s="19"/>
      <c r="F249" s="24">
        <f t="shared" si="82"/>
        <v>1784.9382225963436</v>
      </c>
      <c r="G249" s="24">
        <f t="shared" si="83"/>
        <v>1785.9990764738211</v>
      </c>
      <c r="H249" s="24">
        <f t="shared" si="81"/>
        <v>3.4722333333333335</v>
      </c>
      <c r="I249" s="24">
        <f t="shared" si="87"/>
        <v>3.7827904698875328</v>
      </c>
      <c r="J249" s="24">
        <f t="shared" si="88"/>
        <v>-8.2097366752494905E-2</v>
      </c>
      <c r="K249" s="24">
        <f t="shared" si="84"/>
        <v>-1.1158871824236694E-2</v>
      </c>
      <c r="L249" s="54">
        <f t="shared" si="85"/>
        <v>-7.0938494928258211E-2</v>
      </c>
      <c r="M249" s="25"/>
      <c r="N249" s="33">
        <f t="shared" si="79"/>
        <v>0.534915476881615</v>
      </c>
      <c r="O249" s="33">
        <f t="shared" si="86"/>
        <v>7.55</v>
      </c>
      <c r="P249" s="33"/>
      <c r="Q249" s="39"/>
      <c r="R249" s="33"/>
      <c r="S249" s="21"/>
    </row>
    <row r="250" spans="1:19">
      <c r="A250" s="15">
        <f t="shared" si="80"/>
        <v>1512</v>
      </c>
      <c r="B250" s="1">
        <v>0.73460000000000003</v>
      </c>
      <c r="D250" s="14"/>
      <c r="E250" s="19"/>
      <c r="F250" s="24">
        <f t="shared" si="82"/>
        <v>1787.0599303512984</v>
      </c>
      <c r="G250" s="24">
        <f t="shared" si="83"/>
        <v>1788.1207842287758</v>
      </c>
      <c r="H250" s="24">
        <f t="shared" si="81"/>
        <v>3.6452999999999998</v>
      </c>
      <c r="I250" s="24">
        <f t="shared" si="87"/>
        <v>3.8188097776715444</v>
      </c>
      <c r="J250" s="24">
        <f t="shared" si="88"/>
        <v>-4.5435564422729446E-2</v>
      </c>
      <c r="K250" s="24">
        <f t="shared" si="84"/>
        <v>4.514287174637816E-3</v>
      </c>
      <c r="L250" s="54">
        <f t="shared" si="85"/>
        <v>-4.9949851597367263E-2</v>
      </c>
      <c r="M250" s="25"/>
      <c r="N250" s="33">
        <f t="shared" si="79"/>
        <v>0.95286386430137238</v>
      </c>
      <c r="O250" s="33">
        <f t="shared" si="86"/>
        <v>7.55</v>
      </c>
      <c r="P250" s="33"/>
      <c r="Q250" s="39"/>
      <c r="R250" s="33"/>
      <c r="S250" s="21"/>
    </row>
    <row r="251" spans="1:19">
      <c r="A251" s="15">
        <f t="shared" si="80"/>
        <v>1513</v>
      </c>
      <c r="B251" s="1">
        <v>0.65780000000000005</v>
      </c>
      <c r="D251" s="14"/>
      <c r="E251" s="19"/>
      <c r="F251" s="24">
        <f t="shared" si="82"/>
        <v>1789.1816381062531</v>
      </c>
      <c r="G251" s="24">
        <f t="shared" si="83"/>
        <v>1790.2424919837306</v>
      </c>
      <c r="H251" s="24">
        <f t="shared" si="81"/>
        <v>3.7889999999999997</v>
      </c>
      <c r="I251" s="24">
        <f t="shared" si="87"/>
        <v>3.8551720572758463</v>
      </c>
      <c r="J251" s="24">
        <f t="shared" si="88"/>
        <v>-1.7164488716128856E-2</v>
      </c>
      <c r="K251" s="24">
        <f t="shared" si="84"/>
        <v>3.0579294718741299E-2</v>
      </c>
      <c r="L251" s="54">
        <f t="shared" si="85"/>
        <v>-4.7743783434870152E-2</v>
      </c>
      <c r="M251" s="25"/>
      <c r="N251" s="33">
        <f t="shared" si="79"/>
        <v>0.92495665971229335</v>
      </c>
      <c r="O251" s="33">
        <f t="shared" si="86"/>
        <v>7.55</v>
      </c>
      <c r="P251" s="33"/>
      <c r="Q251" s="39"/>
      <c r="R251" s="33"/>
      <c r="S251" s="21"/>
    </row>
    <row r="252" spans="1:19">
      <c r="A252" s="15">
        <f t="shared" si="80"/>
        <v>1514</v>
      </c>
      <c r="B252" s="1">
        <v>0.64550000000000007</v>
      </c>
      <c r="D252" s="14"/>
      <c r="E252" s="19"/>
      <c r="F252" s="24">
        <f t="shared" si="82"/>
        <v>1791.3033458612078</v>
      </c>
      <c r="G252" s="24">
        <f t="shared" si="83"/>
        <v>1792.3641997386853</v>
      </c>
      <c r="H252" s="24">
        <f t="shared" si="81"/>
        <v>3.7814500000000004</v>
      </c>
      <c r="I252" s="24">
        <f t="shared" si="87"/>
        <v>3.8918805744397589</v>
      </c>
      <c r="J252" s="24">
        <f t="shared" si="88"/>
        <v>-2.8374605111220585E-2</v>
      </c>
      <c r="K252" s="24">
        <f t="shared" si="84"/>
        <v>0.10438816033773689</v>
      </c>
      <c r="L252" s="54">
        <f t="shared" si="85"/>
        <v>-0.13276276544895749</v>
      </c>
      <c r="M252" s="25"/>
      <c r="N252" s="33">
        <f t="shared" si="79"/>
        <v>0.46425195429563737</v>
      </c>
      <c r="O252" s="33">
        <f t="shared" si="86"/>
        <v>7.55</v>
      </c>
      <c r="P252" s="33"/>
      <c r="Q252" s="39"/>
      <c r="R252" s="33"/>
      <c r="S252" s="21"/>
    </row>
    <row r="253" spans="1:19">
      <c r="A253" s="15">
        <f t="shared" si="80"/>
        <v>1515</v>
      </c>
      <c r="B253" s="1">
        <v>0.67890000000000006</v>
      </c>
      <c r="D253" s="14"/>
      <c r="E253" s="19"/>
      <c r="F253" s="24">
        <f t="shared" si="82"/>
        <v>1793.4250536161626</v>
      </c>
      <c r="G253" s="24">
        <f t="shared" si="83"/>
        <v>1794.4859074936401</v>
      </c>
      <c r="H253" s="24">
        <f t="shared" si="81"/>
        <v>4.3738999999999999</v>
      </c>
      <c r="I253" s="24">
        <f t="shared" si="87"/>
        <v>3.9289386259985895</v>
      </c>
      <c r="J253" s="24">
        <f t="shared" si="88"/>
        <v>0.11325230968409894</v>
      </c>
      <c r="K253" s="24">
        <f t="shared" si="84"/>
        <v>0.13767857847700624</v>
      </c>
      <c r="L253" s="54">
        <f t="shared" si="85"/>
        <v>-2.4426268792907296E-2</v>
      </c>
      <c r="M253" s="25"/>
      <c r="N253" s="33">
        <f t="shared" si="79"/>
        <v>-0.21368140012167289</v>
      </c>
      <c r="O253" s="33">
        <f t="shared" si="86"/>
        <v>7.55</v>
      </c>
      <c r="P253" s="33"/>
      <c r="Q253" s="39"/>
      <c r="R253" s="33"/>
      <c r="S253" s="21"/>
    </row>
    <row r="254" spans="1:19">
      <c r="A254" s="15">
        <f t="shared" si="80"/>
        <v>1516</v>
      </c>
      <c r="B254" s="1">
        <v>0.66990000000000005</v>
      </c>
      <c r="D254" s="14"/>
      <c r="E254" s="19"/>
      <c r="F254" s="24">
        <f t="shared" si="82"/>
        <v>1795.5467613711173</v>
      </c>
      <c r="G254" s="24">
        <f t="shared" si="83"/>
        <v>1796.6076152485948</v>
      </c>
      <c r="H254" s="24">
        <f t="shared" si="81"/>
        <v>4.6688499999999999</v>
      </c>
      <c r="I254" s="24">
        <f t="shared" si="87"/>
        <v>3.9663495401797686</v>
      </c>
      <c r="J254" s="24">
        <f t="shared" si="88"/>
        <v>0.17711511623062637</v>
      </c>
      <c r="K254" s="24">
        <f t="shared" si="84"/>
        <v>0.1971078532027567</v>
      </c>
      <c r="L254" s="54">
        <f t="shared" si="85"/>
        <v>-1.9992736972130332E-2</v>
      </c>
      <c r="M254" s="25"/>
      <c r="N254" s="33">
        <f t="shared" si="79"/>
        <v>-0.79163085261783495</v>
      </c>
      <c r="O254" s="33">
        <f t="shared" si="86"/>
        <v>7.55</v>
      </c>
      <c r="P254" s="33"/>
      <c r="Q254" s="39"/>
      <c r="R254" s="33"/>
      <c r="S254" s="21"/>
    </row>
    <row r="255" spans="1:19">
      <c r="A255" s="15">
        <f t="shared" si="80"/>
        <v>1517</v>
      </c>
      <c r="B255" s="1">
        <v>0.69</v>
      </c>
      <c r="D255" s="14"/>
      <c r="E255" s="19"/>
      <c r="F255" s="24">
        <f t="shared" si="82"/>
        <v>1797.6684691260721</v>
      </c>
      <c r="G255" s="24">
        <f t="shared" si="83"/>
        <v>1798.7293230035496</v>
      </c>
      <c r="H255" s="24">
        <f t="shared" si="81"/>
        <v>4.7242999999999995</v>
      </c>
      <c r="I255" s="24">
        <f t="shared" si="87"/>
        <v>4.0041166769017087</v>
      </c>
      <c r="J255" s="24">
        <f t="shared" si="88"/>
        <v>0.17986072365292616</v>
      </c>
      <c r="K255" s="24">
        <f t="shared" si="84"/>
        <v>0.24326261515290856</v>
      </c>
      <c r="L255" s="54">
        <f t="shared" si="85"/>
        <v>-6.3401891499982405E-2</v>
      </c>
      <c r="M255" s="25"/>
      <c r="N255" s="33">
        <f t="shared" si="79"/>
        <v>-0.99916743117720475</v>
      </c>
      <c r="O255" s="33">
        <f t="shared" si="86"/>
        <v>7.55</v>
      </c>
      <c r="P255" s="33"/>
      <c r="Q255" s="39"/>
      <c r="R255" s="33"/>
      <c r="S255" s="21"/>
    </row>
    <row r="256" spans="1:19">
      <c r="A256" s="15">
        <f t="shared" si="80"/>
        <v>1518</v>
      </c>
      <c r="B256" s="1">
        <v>0.67970000000000008</v>
      </c>
      <c r="D256" s="14"/>
      <c r="E256" s="19"/>
      <c r="F256" s="24">
        <f t="shared" si="82"/>
        <v>1799.7901768810268</v>
      </c>
      <c r="G256" s="24">
        <f t="shared" si="83"/>
        <v>1800.8510307585043</v>
      </c>
      <c r="H256" s="24">
        <f t="shared" si="81"/>
        <v>6.7511999999999999</v>
      </c>
      <c r="I256" s="24">
        <f t="shared" si="87"/>
        <v>4.042243428075615</v>
      </c>
      <c r="J256" s="24">
        <f t="shared" si="88"/>
        <v>0.67016166149450185</v>
      </c>
      <c r="K256" s="24">
        <f t="shared" si="84"/>
        <v>0.31152773596064598</v>
      </c>
      <c r="L256" s="54">
        <f t="shared" si="85"/>
        <v>0.35863392553385587</v>
      </c>
      <c r="M256" s="25"/>
      <c r="N256" s="33">
        <f t="shared" si="79"/>
        <v>-0.73918246417970757</v>
      </c>
      <c r="O256" s="33">
        <f t="shared" si="86"/>
        <v>7.55</v>
      </c>
      <c r="P256" s="33"/>
      <c r="Q256" s="39"/>
      <c r="R256" s="33"/>
      <c r="S256" s="21"/>
    </row>
    <row r="257" spans="1:19">
      <c r="A257" s="15">
        <f t="shared" si="80"/>
        <v>1519</v>
      </c>
      <c r="B257" s="1">
        <v>0.7369</v>
      </c>
      <c r="D257" s="14"/>
      <c r="E257" s="19"/>
      <c r="F257" s="24">
        <f t="shared" si="82"/>
        <v>1801.9118846359816</v>
      </c>
      <c r="G257" s="24">
        <f t="shared" si="83"/>
        <v>1802.972738513459</v>
      </c>
      <c r="H257" s="24">
        <f t="shared" si="81"/>
        <v>5.1898333333333335</v>
      </c>
      <c r="I257" s="24">
        <f t="shared" si="87"/>
        <v>4.0807332179100664</v>
      </c>
      <c r="J257" s="24">
        <f t="shared" si="88"/>
        <v>0.27178942023347674</v>
      </c>
      <c r="K257" s="24">
        <f t="shared" si="84"/>
        <v>0.39463105593075565</v>
      </c>
      <c r="L257" s="54">
        <f t="shared" si="85"/>
        <v>-0.12284163569727891</v>
      </c>
      <c r="M257" s="25"/>
      <c r="N257" s="33">
        <f t="shared" si="79"/>
        <v>-0.13332580709452554</v>
      </c>
      <c r="O257" s="33">
        <f t="shared" si="86"/>
        <v>7.55</v>
      </c>
      <c r="P257" s="33"/>
      <c r="Q257" s="39"/>
      <c r="R257" s="33"/>
      <c r="S257" s="21"/>
    </row>
    <row r="258" spans="1:19">
      <c r="A258" s="15">
        <f t="shared" si="80"/>
        <v>1520</v>
      </c>
      <c r="B258" s="1">
        <v>0.76780000000000004</v>
      </c>
      <c r="D258" s="14"/>
      <c r="E258" s="19"/>
      <c r="F258" s="24">
        <f t="shared" si="82"/>
        <v>1804.0335923909363</v>
      </c>
      <c r="G258" s="24">
        <f t="shared" si="83"/>
        <v>1805.0944462684138</v>
      </c>
      <c r="H258" s="24">
        <f t="shared" si="81"/>
        <v>5.9847999999999999</v>
      </c>
      <c r="I258" s="24">
        <f t="shared" si="87"/>
        <v>4.1195895032186005</v>
      </c>
      <c r="J258" s="24">
        <f t="shared" si="88"/>
        <v>0.45276610577925935</v>
      </c>
      <c r="K258" s="24">
        <f t="shared" si="84"/>
        <v>0.45358316042677493</v>
      </c>
      <c r="L258" s="54">
        <f t="shared" si="85"/>
        <v>-8.1705464751558043E-4</v>
      </c>
      <c r="M258" s="25"/>
      <c r="N258" s="33">
        <f t="shared" ref="N258:N320" si="89" xml:space="preserve"> SIN((2*PI()*(G258-2000+O258)/19.0953697945932) + 5.663651193)</f>
        <v>0.53491547688147079</v>
      </c>
      <c r="O258" s="33">
        <f t="shared" si="86"/>
        <v>7.55</v>
      </c>
      <c r="P258" s="33"/>
      <c r="Q258" s="39"/>
      <c r="R258" s="33"/>
      <c r="S258" s="21"/>
    </row>
    <row r="259" spans="1:19">
      <c r="A259" s="15">
        <f t="shared" ref="A259:A322" si="90">A258+1</f>
        <v>1521</v>
      </c>
      <c r="B259" s="1">
        <v>0.71290000000000009</v>
      </c>
      <c r="D259" s="14"/>
      <c r="E259" s="19"/>
      <c r="F259" s="24">
        <f t="shared" si="82"/>
        <v>1806.155300145891</v>
      </c>
      <c r="G259" s="24">
        <f t="shared" si="83"/>
        <v>1807.2161540233685</v>
      </c>
      <c r="H259" s="24">
        <f t="shared" ref="H259:H309" si="91">AVERAGEIFS(London,YearL,"&gt;"&amp;F259,YearL,"&lt;="&amp;F260)</f>
        <v>5.6974</v>
      </c>
      <c r="I259" s="24">
        <f t="shared" si="87"/>
        <v>4.158815773730125</v>
      </c>
      <c r="J259" s="24">
        <f t="shared" si="88"/>
        <v>0.36995729312863701</v>
      </c>
      <c r="K259" s="24">
        <f t="shared" si="84"/>
        <v>0.47070994573026348</v>
      </c>
      <c r="L259" s="54">
        <f t="shared" si="85"/>
        <v>-0.10075265260162647</v>
      </c>
      <c r="M259" s="25"/>
      <c r="N259" s="33">
        <f t="shared" si="89"/>
        <v>0.95286386430131842</v>
      </c>
      <c r="O259" s="33">
        <f t="shared" si="86"/>
        <v>7.55</v>
      </c>
      <c r="P259" s="33"/>
      <c r="Q259" s="39"/>
      <c r="R259" s="33"/>
      <c r="S259" s="21"/>
    </row>
    <row r="260" spans="1:19">
      <c r="A260" s="15">
        <f t="shared" si="90"/>
        <v>1522</v>
      </c>
      <c r="B260" s="1">
        <v>0.66020000000000001</v>
      </c>
      <c r="D260" s="14"/>
      <c r="E260" s="19"/>
      <c r="F260" s="24">
        <f t="shared" ref="F260:F320" si="92">F259+2.1217077549548</f>
        <v>1808.2770079008458</v>
      </c>
      <c r="G260" s="24">
        <f t="shared" ref="G260:G320" si="93">G259+2.1217077549548</f>
        <v>1809.3378617783233</v>
      </c>
      <c r="H260" s="24">
        <f t="shared" si="91"/>
        <v>6.7058</v>
      </c>
      <c r="I260" s="24">
        <f t="shared" si="87"/>
        <v>4.1984155524023556</v>
      </c>
      <c r="J260" s="24">
        <f t="shared" si="88"/>
        <v>0.59722159855350809</v>
      </c>
      <c r="K260" s="24">
        <f t="shared" si="84"/>
        <v>0.49750719927786541</v>
      </c>
      <c r="L260" s="54">
        <f t="shared" si="85"/>
        <v>9.9714399275642684E-2</v>
      </c>
      <c r="M260" s="25"/>
      <c r="N260" s="33">
        <f t="shared" si="89"/>
        <v>0.92495665971235552</v>
      </c>
      <c r="O260" s="33">
        <f t="shared" si="86"/>
        <v>7.55</v>
      </c>
      <c r="P260" s="33"/>
      <c r="Q260" s="39"/>
      <c r="R260" s="33"/>
      <c r="S260" s="21"/>
    </row>
    <row r="261" spans="1:19">
      <c r="A261" s="15">
        <f t="shared" si="90"/>
        <v>1523</v>
      </c>
      <c r="B261" s="1">
        <v>0.63629999999999998</v>
      </c>
      <c r="D261" s="14"/>
      <c r="E261" s="19"/>
      <c r="F261" s="24">
        <f t="shared" si="92"/>
        <v>1810.3987156558005</v>
      </c>
      <c r="G261" s="24">
        <f t="shared" si="93"/>
        <v>1811.459569533278</v>
      </c>
      <c r="H261" s="24">
        <f t="shared" si="91"/>
        <v>7.2881499999999999</v>
      </c>
      <c r="I261" s="24">
        <f t="shared" si="87"/>
        <v>4.2383923957382414</v>
      </c>
      <c r="J261" s="24">
        <f t="shared" si="88"/>
        <v>0.71955527461976598</v>
      </c>
      <c r="K261" s="24">
        <f t="shared" si="84"/>
        <v>0.44916230747747715</v>
      </c>
      <c r="L261" s="54">
        <f t="shared" si="85"/>
        <v>0.27039296714228883</v>
      </c>
      <c r="M261" s="25"/>
      <c r="N261" s="33">
        <f t="shared" si="89"/>
        <v>0.46425195429578864</v>
      </c>
      <c r="O261" s="33">
        <f t="shared" si="86"/>
        <v>7.55</v>
      </c>
      <c r="P261" s="33"/>
      <c r="Q261" s="39"/>
      <c r="R261" s="33"/>
      <c r="S261" s="21"/>
    </row>
    <row r="262" spans="1:19">
      <c r="A262" s="15">
        <f t="shared" si="90"/>
        <v>1524</v>
      </c>
      <c r="B262" s="1">
        <v>0.65639999999999998</v>
      </c>
      <c r="D262" s="14"/>
      <c r="E262" s="19"/>
      <c r="F262" s="24">
        <f t="shared" si="92"/>
        <v>1812.5204234107553</v>
      </c>
      <c r="G262" s="24">
        <f t="shared" si="93"/>
        <v>1813.5812772882327</v>
      </c>
      <c r="H262" s="24">
        <f t="shared" si="91"/>
        <v>7.0335000000000001</v>
      </c>
      <c r="I262" s="24">
        <f t="shared" si="87"/>
        <v>4.2787498941053208</v>
      </c>
      <c r="J262" s="24">
        <f t="shared" si="88"/>
        <v>0.64382125014827318</v>
      </c>
      <c r="K262" s="24">
        <f t="shared" si="84"/>
        <v>0.42748273476316989</v>
      </c>
      <c r="L262" s="54">
        <f t="shared" si="85"/>
        <v>0.21633851538510329</v>
      </c>
      <c r="M262" s="25"/>
      <c r="N262" s="33">
        <f t="shared" si="89"/>
        <v>-0.21368140012151302</v>
      </c>
      <c r="O262" s="33">
        <f t="shared" si="86"/>
        <v>7.55</v>
      </c>
      <c r="P262" s="33"/>
      <c r="Q262" s="39"/>
      <c r="R262" s="33"/>
      <c r="S262" s="21"/>
    </row>
    <row r="263" spans="1:19">
      <c r="A263" s="15">
        <f t="shared" si="90"/>
        <v>1525</v>
      </c>
      <c r="B263" s="1">
        <v>0.66390000000000005</v>
      </c>
      <c r="D263" s="14"/>
      <c r="E263" s="19"/>
      <c r="F263" s="24">
        <f t="shared" si="92"/>
        <v>1814.64213116571</v>
      </c>
      <c r="G263" s="24">
        <f t="shared" si="93"/>
        <v>1815.7029850431875</v>
      </c>
      <c r="H263" s="24">
        <f t="shared" si="91"/>
        <v>5.7503500000000001</v>
      </c>
      <c r="I263" s="24">
        <f t="shared" si="87"/>
        <v>4.3194916720582466</v>
      </c>
      <c r="J263" s="24">
        <f t="shared" si="88"/>
        <v>0.33125618396202317</v>
      </c>
      <c r="K263" s="24">
        <f t="shared" ref="K263:K305" si="94">AVERAGE(J259:J267)</f>
        <v>0.3945570215836558</v>
      </c>
      <c r="L263" s="54">
        <f t="shared" si="85"/>
        <v>-6.3300837621632633E-2</v>
      </c>
      <c r="M263" s="25"/>
      <c r="N263" s="33">
        <f t="shared" si="89"/>
        <v>-0.7916308526177307</v>
      </c>
      <c r="O263" s="33">
        <f t="shared" si="86"/>
        <v>7.55</v>
      </c>
      <c r="P263" s="33"/>
      <c r="Q263" s="39"/>
      <c r="R263" s="33"/>
      <c r="S263" s="21"/>
    </row>
    <row r="264" spans="1:19">
      <c r="A264" s="15">
        <f t="shared" si="90"/>
        <v>1526</v>
      </c>
      <c r="B264" s="1">
        <v>0.71299999999999997</v>
      </c>
      <c r="D264" s="14"/>
      <c r="E264" s="19"/>
      <c r="F264" s="24">
        <f t="shared" si="92"/>
        <v>1816.7638389206647</v>
      </c>
      <c r="G264" s="24">
        <f t="shared" si="93"/>
        <v>1817.8246927981422</v>
      </c>
      <c r="H264" s="24">
        <f t="shared" si="91"/>
        <v>6.1966000000000001</v>
      </c>
      <c r="I264" s="24">
        <f t="shared" si="87"/>
        <v>4.3606213886642387</v>
      </c>
      <c r="J264" s="24">
        <f t="shared" si="88"/>
        <v>0.42103600558134335</v>
      </c>
      <c r="K264" s="24">
        <f t="shared" si="94"/>
        <v>0.36294006757770814</v>
      </c>
      <c r="L264" s="54">
        <f t="shared" si="85"/>
        <v>5.8095938003635217E-2</v>
      </c>
      <c r="M264" s="25"/>
      <c r="N264" s="33">
        <f t="shared" si="89"/>
        <v>-0.99916743117721174</v>
      </c>
      <c r="O264" s="33">
        <f t="shared" si="86"/>
        <v>7.55</v>
      </c>
      <c r="P264" s="33"/>
      <c r="Q264" s="39"/>
      <c r="R264" s="33"/>
      <c r="S264" s="21"/>
    </row>
    <row r="265" spans="1:19">
      <c r="A265" s="15">
        <f t="shared" si="90"/>
        <v>1527</v>
      </c>
      <c r="B265" s="1">
        <v>0.9104000000000001</v>
      </c>
      <c r="D265" s="14"/>
      <c r="E265" s="19"/>
      <c r="F265" s="24">
        <f t="shared" si="92"/>
        <v>1818.8855466756195</v>
      </c>
      <c r="G265" s="24">
        <f t="shared" si="93"/>
        <v>1819.946400553097</v>
      </c>
      <c r="H265" s="24">
        <f t="shared" si="91"/>
        <v>5.4369000000000005</v>
      </c>
      <c r="I265" s="24">
        <f t="shared" si="87"/>
        <v>4.402142737831781</v>
      </c>
      <c r="J265" s="24">
        <f t="shared" si="88"/>
        <v>0.23505763529100743</v>
      </c>
      <c r="K265" s="24">
        <f t="shared" si="94"/>
        <v>0.3060980453590792</v>
      </c>
      <c r="L265" s="54">
        <f t="shared" si="85"/>
        <v>-7.1040410068071769E-2</v>
      </c>
      <c r="M265" s="25"/>
      <c r="N265" s="33">
        <f t="shared" si="89"/>
        <v>-0.73918246417982736</v>
      </c>
      <c r="O265" s="33">
        <f t="shared" si="86"/>
        <v>7.55</v>
      </c>
      <c r="P265" s="33"/>
      <c r="Q265" s="39"/>
      <c r="R265" s="33"/>
      <c r="S265" s="21"/>
    </row>
    <row r="266" spans="1:19">
      <c r="A266" s="15">
        <f t="shared" si="90"/>
        <v>1528</v>
      </c>
      <c r="B266" s="1">
        <v>0.76360000000000006</v>
      </c>
      <c r="D266" s="14"/>
      <c r="E266" s="19"/>
      <c r="F266" s="24">
        <f t="shared" si="92"/>
        <v>1821.0072544305742</v>
      </c>
      <c r="G266" s="24">
        <f t="shared" si="93"/>
        <v>1822.0681083080517</v>
      </c>
      <c r="H266" s="24">
        <f t="shared" si="91"/>
        <v>4.7847999999999997</v>
      </c>
      <c r="I266" s="24">
        <f t="shared" si="87"/>
        <v>4.4440594486423093</v>
      </c>
      <c r="J266" s="24">
        <f t="shared" si="88"/>
        <v>7.6673265804711344E-2</v>
      </c>
      <c r="K266" s="24">
        <f t="shared" si="94"/>
        <v>0.23428250030107506</v>
      </c>
      <c r="L266" s="54">
        <f t="shared" si="85"/>
        <v>-0.15760923449636371</v>
      </c>
      <c r="M266" s="25"/>
      <c r="N266" s="33">
        <f t="shared" si="89"/>
        <v>-0.1333258070947089</v>
      </c>
      <c r="O266" s="33">
        <f t="shared" si="86"/>
        <v>7.55</v>
      </c>
      <c r="P266" s="33"/>
      <c r="Q266" s="39"/>
      <c r="R266" s="33"/>
      <c r="S266" s="21"/>
    </row>
    <row r="267" spans="1:19">
      <c r="A267" s="15">
        <f t="shared" si="90"/>
        <v>1529</v>
      </c>
      <c r="B267" s="1">
        <v>0.75440000000000007</v>
      </c>
      <c r="D267" s="14"/>
      <c r="E267" s="19"/>
      <c r="F267" s="24">
        <f t="shared" si="92"/>
        <v>1823.128962185529</v>
      </c>
      <c r="G267" s="24">
        <f t="shared" si="93"/>
        <v>1824.1898160630064</v>
      </c>
      <c r="H267" s="24">
        <f t="shared" si="91"/>
        <v>5.1882000000000001</v>
      </c>
      <c r="I267" s="24">
        <f t="shared" si="87"/>
        <v>4.4863752856851846</v>
      </c>
      <c r="J267" s="24">
        <f t="shared" si="88"/>
        <v>0.15643468716363285</v>
      </c>
      <c r="K267" s="24">
        <f t="shared" si="94"/>
        <v>0.16350611810289106</v>
      </c>
      <c r="L267" s="54">
        <f t="shared" si="85"/>
        <v>-7.0714309392582164E-3</v>
      </c>
      <c r="M267" s="25"/>
      <c r="N267" s="33">
        <f t="shared" si="89"/>
        <v>0.53491547688132046</v>
      </c>
      <c r="O267" s="33">
        <f t="shared" si="86"/>
        <v>7.55</v>
      </c>
      <c r="P267" s="33"/>
      <c r="Q267" s="39"/>
      <c r="R267" s="33"/>
      <c r="S267" s="21"/>
    </row>
    <row r="268" spans="1:19">
      <c r="A268" s="15">
        <f t="shared" si="90"/>
        <v>1530</v>
      </c>
      <c r="B268" s="1">
        <v>0.74360000000000004</v>
      </c>
      <c r="D268" s="14"/>
      <c r="E268" s="19"/>
      <c r="F268" s="24">
        <f t="shared" si="92"/>
        <v>1825.2506699404837</v>
      </c>
      <c r="G268" s="24">
        <f t="shared" si="93"/>
        <v>1826.3115238179612</v>
      </c>
      <c r="H268" s="24">
        <f t="shared" si="91"/>
        <v>4.9158999999999997</v>
      </c>
      <c r="I268" s="24">
        <f t="shared" si="87"/>
        <v>4.5290940493957388</v>
      </c>
      <c r="J268" s="24">
        <f t="shared" si="88"/>
        <v>8.5404707075108721E-2</v>
      </c>
      <c r="K268" s="24">
        <f t="shared" si="94"/>
        <v>0.11931678241253175</v>
      </c>
      <c r="L268" s="54">
        <f t="shared" si="85"/>
        <v>-3.3912075337423034E-2</v>
      </c>
      <c r="M268" s="25"/>
      <c r="N268" s="33">
        <f t="shared" si="89"/>
        <v>0.95286386430126446</v>
      </c>
      <c r="O268" s="33">
        <f t="shared" si="86"/>
        <v>7.55</v>
      </c>
      <c r="P268" s="33"/>
      <c r="Q268" s="39"/>
      <c r="R268" s="33"/>
      <c r="S268" s="21"/>
    </row>
    <row r="269" spans="1:19">
      <c r="A269" s="15">
        <f t="shared" si="90"/>
        <v>1531</v>
      </c>
      <c r="B269" s="1">
        <v>0.77910000000000001</v>
      </c>
      <c r="D269" s="14"/>
      <c r="E269" s="19"/>
      <c r="F269" s="24">
        <f t="shared" si="92"/>
        <v>1827.3723776954384</v>
      </c>
      <c r="G269" s="24">
        <f t="shared" si="93"/>
        <v>1828.4332315729159</v>
      </c>
      <c r="H269" s="24">
        <f t="shared" si="91"/>
        <v>4.9638000000000009</v>
      </c>
      <c r="I269" s="24">
        <f t="shared" si="87"/>
        <v>4.5722195763966518</v>
      </c>
      <c r="J269" s="24">
        <f t="shared" si="88"/>
        <v>8.5643398585846686E-2</v>
      </c>
      <c r="K269" s="24">
        <f t="shared" si="94"/>
        <v>7.1960192428206393E-2</v>
      </c>
      <c r="L269" s="54">
        <f t="shared" ref="L269:L305" si="95">J269-K269</f>
        <v>1.3683206157640293E-2</v>
      </c>
      <c r="M269" s="25"/>
      <c r="N269" s="33">
        <f t="shared" si="89"/>
        <v>0.9249566597124258</v>
      </c>
      <c r="O269" s="33">
        <f t="shared" si="86"/>
        <v>7.55</v>
      </c>
      <c r="P269" s="33"/>
      <c r="Q269" s="39"/>
      <c r="R269" s="33"/>
      <c r="S269" s="21"/>
    </row>
    <row r="270" spans="1:19">
      <c r="A270" s="15">
        <f t="shared" si="90"/>
        <v>1532</v>
      </c>
      <c r="B270" s="1">
        <v>0.74270000000000003</v>
      </c>
      <c r="D270" s="14"/>
      <c r="E270" s="19"/>
      <c r="F270" s="24">
        <f t="shared" si="92"/>
        <v>1829.4940854503932</v>
      </c>
      <c r="G270" s="24">
        <f t="shared" si="93"/>
        <v>1830.5549393278707</v>
      </c>
      <c r="H270" s="24">
        <f t="shared" si="91"/>
        <v>4.9536999999999995</v>
      </c>
      <c r="I270" s="24">
        <f t="shared" si="87"/>
        <v>4.6157557398424744</v>
      </c>
      <c r="J270" s="24">
        <f t="shared" si="88"/>
        <v>7.3215369097728411E-2</v>
      </c>
      <c r="K270" s="24">
        <f t="shared" si="94"/>
        <v>5.5404949390441889E-2</v>
      </c>
      <c r="L270" s="54">
        <f t="shared" si="95"/>
        <v>1.7810419707286522E-2</v>
      </c>
      <c r="M270" s="25"/>
      <c r="N270" s="33">
        <f t="shared" si="89"/>
        <v>0.46425195429594618</v>
      </c>
      <c r="O270" s="33">
        <f t="shared" ref="O270:O320" si="96">O269</f>
        <v>7.55</v>
      </c>
      <c r="P270" s="33"/>
      <c r="Q270" s="39"/>
      <c r="R270" s="33"/>
      <c r="S270" s="21"/>
    </row>
    <row r="271" spans="1:19">
      <c r="A271" s="15">
        <f t="shared" si="90"/>
        <v>1533</v>
      </c>
      <c r="B271" s="1">
        <v>0.72840000000000005</v>
      </c>
      <c r="D271" s="14"/>
      <c r="E271" s="19"/>
      <c r="F271" s="24">
        <f t="shared" si="92"/>
        <v>1831.6157932053479</v>
      </c>
      <c r="G271" s="24">
        <f t="shared" si="93"/>
        <v>1832.6766470828254</v>
      </c>
      <c r="H271" s="24">
        <f t="shared" si="91"/>
        <v>4.6915500000000003</v>
      </c>
      <c r="I271" s="24">
        <f t="shared" ref="I271:I309" si="97" xml:space="preserve"> 0.001298041*(1.0044766^G271)</f>
        <v>4.6597064497675031</v>
      </c>
      <c r="J271" s="24">
        <f t="shared" ref="J271:J309" si="98">(H271/I271)-1</f>
        <v>6.8338103646177206E-3</v>
      </c>
      <c r="K271" s="24">
        <f t="shared" si="94"/>
        <v>5.1760063843949947E-2</v>
      </c>
      <c r="L271" s="54">
        <f t="shared" si="95"/>
        <v>-4.4926253479332226E-2</v>
      </c>
      <c r="M271" s="25"/>
      <c r="N271" s="33">
        <f t="shared" si="89"/>
        <v>-0.21368140012134618</v>
      </c>
      <c r="O271" s="33">
        <f t="shared" si="96"/>
        <v>7.55</v>
      </c>
      <c r="P271" s="33"/>
      <c r="Q271" s="39"/>
      <c r="R271" s="33"/>
      <c r="S271" s="21"/>
    </row>
    <row r="272" spans="1:19">
      <c r="A272" s="15">
        <f t="shared" si="90"/>
        <v>1534</v>
      </c>
      <c r="B272" s="1">
        <v>0.68580000000000008</v>
      </c>
      <c r="D272" s="14"/>
      <c r="E272" s="19"/>
      <c r="F272" s="24">
        <f t="shared" si="92"/>
        <v>1833.7375009603027</v>
      </c>
      <c r="G272" s="24">
        <f t="shared" si="93"/>
        <v>1834.7983548377802</v>
      </c>
      <c r="H272" s="24">
        <f t="shared" si="91"/>
        <v>4.3915000000000006</v>
      </c>
      <c r="I272" s="24">
        <f t="shared" si="97"/>
        <v>4.7040756534369628</v>
      </c>
      <c r="J272" s="24">
        <f t="shared" si="98"/>
        <v>-6.6447837251210728E-2</v>
      </c>
      <c r="K272" s="24">
        <f t="shared" si="94"/>
        <v>2.7609004955440657E-2</v>
      </c>
      <c r="L272" s="54">
        <f t="shared" si="95"/>
        <v>-9.4056842206651392E-2</v>
      </c>
      <c r="M272" s="25"/>
      <c r="N272" s="33">
        <f t="shared" si="89"/>
        <v>-0.79163085261762633</v>
      </c>
      <c r="O272" s="33">
        <f t="shared" si="96"/>
        <v>7.55</v>
      </c>
      <c r="P272" s="33"/>
      <c r="Q272" s="39"/>
      <c r="R272" s="33"/>
      <c r="S272" s="21"/>
    </row>
    <row r="273" spans="1:19">
      <c r="A273" s="15">
        <f t="shared" si="90"/>
        <v>1535</v>
      </c>
      <c r="B273" s="1">
        <v>0.81880000000000008</v>
      </c>
      <c r="D273" s="14"/>
      <c r="E273" s="19"/>
      <c r="F273" s="24">
        <f t="shared" si="92"/>
        <v>1835.8592087152574</v>
      </c>
      <c r="G273" s="24">
        <f t="shared" si="93"/>
        <v>1836.9200625927349</v>
      </c>
      <c r="H273" s="24">
        <f t="shared" si="91"/>
        <v>4.7243000000000004</v>
      </c>
      <c r="I273" s="24">
        <f t="shared" si="97"/>
        <v>4.7488673357014681</v>
      </c>
      <c r="J273" s="24">
        <f t="shared" si="98"/>
        <v>-5.1733042775848892E-3</v>
      </c>
      <c r="K273" s="24">
        <f t="shared" si="94"/>
        <v>1.7805568484809447E-2</v>
      </c>
      <c r="L273" s="54">
        <f t="shared" si="95"/>
        <v>-2.2978872762394336E-2</v>
      </c>
      <c r="M273" s="25"/>
      <c r="N273" s="33">
        <f t="shared" si="89"/>
        <v>-0.99916743117721896</v>
      </c>
      <c r="O273" s="33">
        <f t="shared" si="96"/>
        <v>7.55</v>
      </c>
      <c r="P273" s="33"/>
      <c r="Q273" s="39"/>
      <c r="R273" s="33"/>
      <c r="S273" s="21"/>
    </row>
    <row r="274" spans="1:19">
      <c r="A274" s="15">
        <f t="shared" si="90"/>
        <v>1536</v>
      </c>
      <c r="B274" s="1">
        <v>0.83240000000000003</v>
      </c>
      <c r="D274" s="14"/>
      <c r="E274" s="19"/>
      <c r="F274" s="24">
        <f t="shared" si="92"/>
        <v>1837.9809164702122</v>
      </c>
      <c r="G274" s="24">
        <f t="shared" si="93"/>
        <v>1839.0417703476896</v>
      </c>
      <c r="H274" s="24">
        <f t="shared" si="91"/>
        <v>5.206666666666667</v>
      </c>
      <c r="I274" s="24">
        <f t="shared" si="97"/>
        <v>4.7940855193549679</v>
      </c>
      <c r="J274" s="24">
        <f t="shared" si="98"/>
        <v>8.6060447951126884E-2</v>
      </c>
      <c r="K274" s="24">
        <f t="shared" si="94"/>
        <v>1.716961001630346E-2</v>
      </c>
      <c r="L274" s="54">
        <f t="shared" si="95"/>
        <v>6.8890837934823423E-2</v>
      </c>
      <c r="M274" s="25"/>
      <c r="N274" s="33">
        <f t="shared" si="89"/>
        <v>-0.73918246417994715</v>
      </c>
      <c r="O274" s="33">
        <f t="shared" si="96"/>
        <v>7.55</v>
      </c>
      <c r="P274" s="33"/>
      <c r="Q274" s="39"/>
      <c r="R274" s="33"/>
      <c r="S274" s="21"/>
    </row>
    <row r="275" spans="1:19">
      <c r="A275" s="15">
        <f t="shared" si="90"/>
        <v>1537</v>
      </c>
      <c r="B275" s="1">
        <v>0.71210000000000007</v>
      </c>
      <c r="D275" s="14"/>
      <c r="E275" s="19"/>
      <c r="F275" s="24">
        <f t="shared" si="92"/>
        <v>1840.1026242251669</v>
      </c>
      <c r="G275" s="24">
        <f t="shared" si="93"/>
        <v>1841.1634781026444</v>
      </c>
      <c r="H275" s="24">
        <f t="shared" si="91"/>
        <v>5.0520499999999995</v>
      </c>
      <c r="I275" s="24">
        <f t="shared" si="97"/>
        <v>4.8397342654959701</v>
      </c>
      <c r="J275" s="24">
        <f t="shared" si="98"/>
        <v>4.3869295886283854E-2</v>
      </c>
      <c r="K275" s="24">
        <f t="shared" si="94"/>
        <v>-7.1483420884404451E-4</v>
      </c>
      <c r="L275" s="54">
        <f t="shared" si="95"/>
        <v>4.4584130095127898E-2</v>
      </c>
      <c r="M275" s="25"/>
      <c r="N275" s="33">
        <f t="shared" si="89"/>
        <v>-0.13332580709487815</v>
      </c>
      <c r="O275" s="33">
        <f t="shared" si="96"/>
        <v>7.55</v>
      </c>
      <c r="P275" s="33"/>
      <c r="Q275" s="39"/>
      <c r="R275" s="33"/>
      <c r="S275" s="21"/>
    </row>
    <row r="276" spans="1:19">
      <c r="A276" s="15">
        <f t="shared" si="90"/>
        <v>1538</v>
      </c>
      <c r="B276" s="1">
        <v>0.74270000000000003</v>
      </c>
      <c r="D276" s="14"/>
      <c r="E276" s="19"/>
      <c r="F276" s="24">
        <f t="shared" si="92"/>
        <v>1842.2243319801216</v>
      </c>
      <c r="G276" s="24">
        <f t="shared" si="93"/>
        <v>1843.2851858575991</v>
      </c>
      <c r="H276" s="24">
        <f t="shared" si="91"/>
        <v>4.5881500000000006</v>
      </c>
      <c r="I276" s="24">
        <f t="shared" si="97"/>
        <v>4.8858176738923449</v>
      </c>
      <c r="J276" s="24">
        <f t="shared" si="98"/>
        <v>-6.0924842832950743E-2</v>
      </c>
      <c r="K276" s="24">
        <f t="shared" si="94"/>
        <v>-1.8747192768805432E-2</v>
      </c>
      <c r="L276" s="54">
        <f t="shared" si="95"/>
        <v>-4.2177650064145311E-2</v>
      </c>
      <c r="M276" s="25"/>
      <c r="N276" s="33">
        <f t="shared" si="89"/>
        <v>0.53491547688117613</v>
      </c>
      <c r="O276" s="33">
        <f t="shared" si="96"/>
        <v>7.55</v>
      </c>
      <c r="P276" s="33"/>
      <c r="Q276" s="39"/>
      <c r="R276" s="33"/>
      <c r="S276" s="21"/>
    </row>
    <row r="277" spans="1:19">
      <c r="A277" s="15">
        <f t="shared" si="90"/>
        <v>1539</v>
      </c>
      <c r="B277" s="1">
        <v>0.69540000000000002</v>
      </c>
      <c r="D277" s="14"/>
      <c r="E277" s="19"/>
      <c r="F277" s="24">
        <f t="shared" si="92"/>
        <v>1844.3460397350764</v>
      </c>
      <c r="G277" s="24">
        <f t="shared" si="93"/>
        <v>1845.4068936125539</v>
      </c>
      <c r="H277" s="24">
        <f t="shared" si="91"/>
        <v>4.9184000000000001</v>
      </c>
      <c r="I277" s="24">
        <f t="shared" si="97"/>
        <v>4.9323398833494565</v>
      </c>
      <c r="J277" s="24">
        <f t="shared" si="98"/>
        <v>-2.8262211605721843E-3</v>
      </c>
      <c r="K277" s="24">
        <f t="shared" si="94"/>
        <v>-8.7462447544921981E-3</v>
      </c>
      <c r="L277" s="54">
        <f t="shared" si="95"/>
        <v>5.9200235939200138E-3</v>
      </c>
      <c r="M277" s="25"/>
      <c r="N277" s="33">
        <f t="shared" si="89"/>
        <v>0.95286386430121262</v>
      </c>
      <c r="O277" s="33">
        <f t="shared" si="96"/>
        <v>7.55</v>
      </c>
      <c r="P277" s="33"/>
      <c r="Q277" s="39"/>
      <c r="R277" s="33"/>
      <c r="S277" s="21"/>
    </row>
    <row r="278" spans="1:19">
      <c r="A278" s="15">
        <f t="shared" si="90"/>
        <v>1540</v>
      </c>
      <c r="B278" s="1">
        <v>0.68840000000000001</v>
      </c>
      <c r="D278" s="14"/>
      <c r="E278" s="19"/>
      <c r="F278" s="24">
        <f t="shared" si="92"/>
        <v>1846.4677474900311</v>
      </c>
      <c r="G278" s="24">
        <f t="shared" si="93"/>
        <v>1847.5286013675086</v>
      </c>
      <c r="H278" s="24">
        <f t="shared" si="91"/>
        <v>5.3772500000000001</v>
      </c>
      <c r="I278" s="24">
        <f t="shared" si="97"/>
        <v>4.9793050720819458</v>
      </c>
      <c r="J278" s="24">
        <f t="shared" si="98"/>
        <v>7.9919772369292819E-2</v>
      </c>
      <c r="K278" s="24">
        <f t="shared" si="94"/>
        <v>-1.4263068615132256E-3</v>
      </c>
      <c r="L278" s="54">
        <f t="shared" si="95"/>
        <v>8.1346079230806043E-2</v>
      </c>
      <c r="M278" s="25"/>
      <c r="N278" s="33">
        <f t="shared" si="89"/>
        <v>0.92495665971249075</v>
      </c>
      <c r="O278" s="33">
        <f t="shared" si="96"/>
        <v>7.55</v>
      </c>
      <c r="P278" s="33"/>
      <c r="Q278" s="39"/>
      <c r="R278" s="33"/>
      <c r="S278" s="21"/>
    </row>
    <row r="279" spans="1:19">
      <c r="A279" s="15">
        <f t="shared" si="90"/>
        <v>1541</v>
      </c>
      <c r="B279" s="1">
        <v>0.82330000000000003</v>
      </c>
      <c r="D279" s="14"/>
      <c r="E279" s="19"/>
      <c r="F279" s="24">
        <f t="shared" si="92"/>
        <v>1848.5894552449859</v>
      </c>
      <c r="G279" s="24">
        <f t="shared" si="93"/>
        <v>1849.6503091224633</v>
      </c>
      <c r="H279" s="24">
        <f t="shared" si="91"/>
        <v>4.5856500000000002</v>
      </c>
      <c r="I279" s="24">
        <f t="shared" si="97"/>
        <v>5.0267174580889238</v>
      </c>
      <c r="J279" s="24">
        <f t="shared" si="98"/>
        <v>-8.7744628928599133E-2</v>
      </c>
      <c r="K279" s="24">
        <f t="shared" si="94"/>
        <v>-1.9518884371677196E-2</v>
      </c>
      <c r="L279" s="54">
        <f t="shared" si="95"/>
        <v>-6.822574455692193E-2</v>
      </c>
      <c r="M279" s="25"/>
      <c r="N279" s="33">
        <f t="shared" si="89"/>
        <v>0.46425195429609745</v>
      </c>
      <c r="O279" s="33">
        <f t="shared" si="96"/>
        <v>7.55</v>
      </c>
      <c r="P279" s="33"/>
      <c r="Q279" s="39"/>
      <c r="R279" s="33"/>
      <c r="S279" s="21"/>
    </row>
    <row r="280" spans="1:19">
      <c r="A280" s="15">
        <f t="shared" si="90"/>
        <v>1542</v>
      </c>
      <c r="B280" s="1">
        <v>0.82400000000000007</v>
      </c>
      <c r="D280" s="14"/>
      <c r="E280" s="19"/>
      <c r="F280" s="24">
        <f t="shared" si="92"/>
        <v>1850.7111629999406</v>
      </c>
      <c r="G280" s="24">
        <f t="shared" si="93"/>
        <v>1851.7720168774181</v>
      </c>
      <c r="H280" s="24">
        <f t="shared" si="91"/>
        <v>4.2857000000000003</v>
      </c>
      <c r="I280" s="24">
        <f t="shared" si="97"/>
        <v>5.0745812995328121</v>
      </c>
      <c r="J280" s="24">
        <f t="shared" si="98"/>
        <v>-0.15545741667503477</v>
      </c>
      <c r="K280" s="24">
        <f t="shared" si="94"/>
        <v>-2.4112614298209226E-2</v>
      </c>
      <c r="L280" s="54">
        <f t="shared" si="95"/>
        <v>-0.13134480237682555</v>
      </c>
      <c r="M280" s="25"/>
      <c r="N280" s="33">
        <f t="shared" si="89"/>
        <v>-0.2136814001211724</v>
      </c>
      <c r="O280" s="33">
        <f t="shared" si="96"/>
        <v>7.55</v>
      </c>
      <c r="P280" s="33"/>
      <c r="Q280" s="39"/>
      <c r="R280" s="33"/>
      <c r="S280" s="21"/>
    </row>
    <row r="281" spans="1:19">
      <c r="A281" s="15">
        <f t="shared" si="90"/>
        <v>1543</v>
      </c>
      <c r="B281" s="1">
        <v>0.84760000000000002</v>
      </c>
      <c r="D281" s="14"/>
      <c r="E281" s="19"/>
      <c r="F281" s="24">
        <f t="shared" si="92"/>
        <v>1852.8328707548953</v>
      </c>
      <c r="G281" s="24">
        <f t="shared" si="93"/>
        <v>1853.8937246323728</v>
      </c>
      <c r="H281" s="24">
        <f t="shared" si="91"/>
        <v>5.2435999999999998</v>
      </c>
      <c r="I281" s="24">
        <f t="shared" si="97"/>
        <v>5.1229008951218082</v>
      </c>
      <c r="J281" s="24">
        <f t="shared" si="98"/>
        <v>2.3560694877608368E-2</v>
      </c>
      <c r="K281" s="24">
        <f t="shared" si="94"/>
        <v>-1.9955026477566678E-2</v>
      </c>
      <c r="L281" s="54">
        <f t="shared" si="95"/>
        <v>4.3515721355175049E-2</v>
      </c>
      <c r="M281" s="25"/>
      <c r="N281" s="33">
        <f t="shared" si="89"/>
        <v>-0.79163085261751764</v>
      </c>
      <c r="O281" s="33">
        <f t="shared" si="96"/>
        <v>7.55</v>
      </c>
      <c r="P281" s="33"/>
      <c r="Q281" s="39"/>
      <c r="R281" s="33"/>
      <c r="S281" s="21"/>
    </row>
    <row r="282" spans="1:19">
      <c r="A282" s="15">
        <f t="shared" si="90"/>
        <v>1544</v>
      </c>
      <c r="B282" s="1">
        <v>0.85870000000000002</v>
      </c>
      <c r="D282" s="14"/>
      <c r="E282" s="19"/>
      <c r="F282" s="24">
        <f t="shared" si="92"/>
        <v>1854.9545785098501</v>
      </c>
      <c r="G282" s="24">
        <f t="shared" si="93"/>
        <v>1856.0154323873276</v>
      </c>
      <c r="H282" s="24">
        <f t="shared" si="91"/>
        <v>5.4856333333333334</v>
      </c>
      <c r="I282" s="24">
        <f t="shared" si="97"/>
        <v>5.1716805844958929</v>
      </c>
      <c r="J282" s="24">
        <f t="shared" si="98"/>
        <v>6.070613675922587E-2</v>
      </c>
      <c r="K282" s="24">
        <f t="shared" si="94"/>
        <v>-2.6822717517173394E-2</v>
      </c>
      <c r="L282" s="54">
        <f t="shared" si="95"/>
        <v>8.7528854276399268E-2</v>
      </c>
      <c r="M282" s="25"/>
      <c r="N282" s="33">
        <f t="shared" si="89"/>
        <v>-0.99916743117722628</v>
      </c>
      <c r="O282" s="33">
        <f t="shared" si="96"/>
        <v>7.55</v>
      </c>
      <c r="P282" s="33"/>
      <c r="Q282" s="39"/>
      <c r="R282" s="33"/>
      <c r="S282" s="21"/>
    </row>
    <row r="283" spans="1:19">
      <c r="A283" s="15">
        <f t="shared" si="90"/>
        <v>1545</v>
      </c>
      <c r="B283" s="1">
        <v>1.0128999999999999</v>
      </c>
      <c r="D283" s="14"/>
      <c r="E283" s="19"/>
      <c r="F283" s="24">
        <f t="shared" si="92"/>
        <v>1857.0762862648048</v>
      </c>
      <c r="G283" s="24">
        <f t="shared" si="93"/>
        <v>1858.1371401422823</v>
      </c>
      <c r="H283" s="24">
        <f t="shared" si="91"/>
        <v>4.8201000000000001</v>
      </c>
      <c r="I283" s="24">
        <f t="shared" si="97"/>
        <v>5.220924748616647</v>
      </c>
      <c r="J283" s="24">
        <f t="shared" si="98"/>
        <v>-7.6772749640348859E-2</v>
      </c>
      <c r="K283" s="24">
        <f t="shared" si="94"/>
        <v>-3.1828709446425636E-2</v>
      </c>
      <c r="L283" s="54">
        <f t="shared" si="95"/>
        <v>-4.4944040193923222E-2</v>
      </c>
      <c r="M283" s="25"/>
      <c r="N283" s="33">
        <f t="shared" si="89"/>
        <v>-0.7391824641800574</v>
      </c>
      <c r="O283" s="33">
        <f t="shared" si="96"/>
        <v>7.55</v>
      </c>
      <c r="P283" s="33"/>
      <c r="Q283" s="39"/>
      <c r="R283" s="33"/>
      <c r="S283" s="21"/>
    </row>
    <row r="284" spans="1:19">
      <c r="A284" s="15">
        <f t="shared" si="90"/>
        <v>1546</v>
      </c>
      <c r="B284" s="1">
        <v>0.89760000000000006</v>
      </c>
      <c r="D284" s="14"/>
      <c r="E284" s="19"/>
      <c r="F284" s="24">
        <f t="shared" si="92"/>
        <v>1859.1979940197596</v>
      </c>
      <c r="G284" s="24">
        <f t="shared" si="93"/>
        <v>1860.258847897237</v>
      </c>
      <c r="H284" s="24">
        <f t="shared" si="91"/>
        <v>5.2839500000000008</v>
      </c>
      <c r="I284" s="24">
        <f t="shared" si="97"/>
        <v>5.2706378101606441</v>
      </c>
      <c r="J284" s="24">
        <f t="shared" si="98"/>
        <v>2.5257265474956103E-3</v>
      </c>
      <c r="K284" s="24">
        <f t="shared" si="94"/>
        <v>-2.4048497959851041E-2</v>
      </c>
      <c r="L284" s="54">
        <f t="shared" si="95"/>
        <v>2.6574224507346651E-2</v>
      </c>
      <c r="M284" s="25"/>
      <c r="N284" s="33">
        <f t="shared" si="89"/>
        <v>-0.13332580709504741</v>
      </c>
      <c r="O284" s="33">
        <f t="shared" si="96"/>
        <v>7.55</v>
      </c>
      <c r="P284" s="33"/>
      <c r="Q284" s="39"/>
      <c r="R284" s="33"/>
      <c r="S284" s="21"/>
    </row>
    <row r="285" spans="1:19">
      <c r="A285" s="15">
        <f t="shared" si="90"/>
        <v>1547</v>
      </c>
      <c r="B285" s="1">
        <v>0.8266</v>
      </c>
      <c r="D285" s="14"/>
      <c r="E285" s="19"/>
      <c r="F285" s="24">
        <f t="shared" si="92"/>
        <v>1861.3197017747143</v>
      </c>
      <c r="G285" s="24">
        <f t="shared" si="93"/>
        <v>1862.3805556521918</v>
      </c>
      <c r="H285" s="24">
        <f t="shared" si="91"/>
        <v>5.1957500000000003</v>
      </c>
      <c r="I285" s="24">
        <f t="shared" si="97"/>
        <v>5.3208242339167251</v>
      </c>
      <c r="J285" s="24">
        <f t="shared" si="98"/>
        <v>-2.3506552447167817E-2</v>
      </c>
      <c r="K285" s="24">
        <f t="shared" si="94"/>
        <v>-1.2515467979321385E-2</v>
      </c>
      <c r="L285" s="54">
        <f t="shared" si="95"/>
        <v>-1.0991084467846432E-2</v>
      </c>
      <c r="M285" s="25"/>
      <c r="N285" s="33">
        <f t="shared" si="89"/>
        <v>0.53491547688102592</v>
      </c>
      <c r="O285" s="33">
        <f t="shared" si="96"/>
        <v>7.55</v>
      </c>
      <c r="P285" s="33"/>
      <c r="Q285" s="39"/>
      <c r="R285" s="33"/>
      <c r="S285" s="21"/>
    </row>
    <row r="286" spans="1:19">
      <c r="A286" s="15">
        <f t="shared" si="90"/>
        <v>1548</v>
      </c>
      <c r="B286" s="1">
        <v>0.94159999999999999</v>
      </c>
      <c r="D286" s="14"/>
      <c r="E286" s="19"/>
      <c r="F286" s="24">
        <f t="shared" si="92"/>
        <v>1863.441409529669</v>
      </c>
      <c r="G286" s="24">
        <f t="shared" si="93"/>
        <v>1864.5022634071465</v>
      </c>
      <c r="H286" s="24">
        <f t="shared" si="91"/>
        <v>5.0243000000000002</v>
      </c>
      <c r="I286" s="24">
        <f t="shared" si="97"/>
        <v>5.3714885271869131</v>
      </c>
      <c r="J286" s="24">
        <f t="shared" si="98"/>
        <v>-6.4635440517032627E-2</v>
      </c>
      <c r="K286" s="24">
        <f t="shared" si="94"/>
        <v>-1.704490494359033E-2</v>
      </c>
      <c r="L286" s="54">
        <f t="shared" si="95"/>
        <v>-4.7590535573442297E-2</v>
      </c>
      <c r="M286" s="25"/>
      <c r="N286" s="33">
        <f t="shared" si="89"/>
        <v>0.95286386430115866</v>
      </c>
      <c r="O286" s="33">
        <f t="shared" si="96"/>
        <v>7.55</v>
      </c>
      <c r="P286" s="33"/>
      <c r="Q286" s="39"/>
      <c r="R286" s="33"/>
      <c r="S286" s="21"/>
    </row>
    <row r="287" spans="1:19">
      <c r="A287" s="15">
        <f t="shared" si="90"/>
        <v>1549</v>
      </c>
      <c r="B287" s="1">
        <v>1.2062999999999999</v>
      </c>
      <c r="D287" s="14"/>
      <c r="E287" s="19"/>
      <c r="F287" s="24">
        <f t="shared" si="92"/>
        <v>1865.5631172846238</v>
      </c>
      <c r="G287" s="24">
        <f t="shared" si="93"/>
        <v>1866.6239711621013</v>
      </c>
      <c r="H287" s="24">
        <f t="shared" si="91"/>
        <v>5.6116999999999999</v>
      </c>
      <c r="I287" s="24">
        <f t="shared" si="97"/>
        <v>5.4226352401912941</v>
      </c>
      <c r="J287" s="24">
        <f t="shared" si="98"/>
        <v>3.4865845006022633E-2</v>
      </c>
      <c r="K287" s="24">
        <f t="shared" si="94"/>
        <v>-3.1260822863207333E-2</v>
      </c>
      <c r="L287" s="54">
        <f t="shared" si="95"/>
        <v>6.6126667869229966E-2</v>
      </c>
      <c r="M287" s="25"/>
      <c r="N287" s="33">
        <f t="shared" si="89"/>
        <v>0.92495665971255836</v>
      </c>
      <c r="O287" s="33">
        <f t="shared" si="96"/>
        <v>7.55</v>
      </c>
      <c r="P287" s="33"/>
      <c r="Q287" s="39"/>
      <c r="R287" s="33"/>
      <c r="S287" s="21"/>
    </row>
    <row r="288" spans="1:19">
      <c r="A288" s="15">
        <f t="shared" si="90"/>
        <v>1550</v>
      </c>
      <c r="B288" s="1">
        <v>1.2896000000000001</v>
      </c>
      <c r="D288" s="14"/>
      <c r="E288" s="19"/>
      <c r="F288" s="24">
        <f t="shared" si="92"/>
        <v>1867.6848250395785</v>
      </c>
      <c r="G288" s="24">
        <f t="shared" si="93"/>
        <v>1868.745678917056</v>
      </c>
      <c r="H288" s="24">
        <f t="shared" si="91"/>
        <v>5.3772500000000001</v>
      </c>
      <c r="I288" s="24">
        <f t="shared" si="97"/>
        <v>5.4742689664766147</v>
      </c>
      <c r="J288" s="24">
        <f t="shared" si="98"/>
        <v>-1.7722725549427776E-2</v>
      </c>
      <c r="K288" s="24">
        <f t="shared" si="94"/>
        <v>-3.270117209868479E-2</v>
      </c>
      <c r="L288" s="54">
        <f t="shared" si="95"/>
        <v>1.4978446549257014E-2</v>
      </c>
      <c r="M288" s="25"/>
      <c r="N288" s="33">
        <f t="shared" si="89"/>
        <v>0.46425195429626132</v>
      </c>
      <c r="O288" s="33">
        <f t="shared" si="96"/>
        <v>7.55</v>
      </c>
      <c r="P288" s="33"/>
      <c r="Q288" s="39"/>
      <c r="R288" s="33"/>
      <c r="S288" s="21"/>
    </row>
    <row r="289" spans="1:19">
      <c r="A289" s="15">
        <f t="shared" si="90"/>
        <v>1551</v>
      </c>
      <c r="B289" s="1">
        <v>1.1648000000000001</v>
      </c>
      <c r="D289" s="14"/>
      <c r="E289" s="19"/>
      <c r="F289" s="24">
        <f t="shared" si="92"/>
        <v>1869.8065327945333</v>
      </c>
      <c r="G289" s="24">
        <f t="shared" si="93"/>
        <v>1870.8673866720108</v>
      </c>
      <c r="H289" s="24">
        <f t="shared" si="91"/>
        <v>5.2408999999999999</v>
      </c>
      <c r="I289" s="24">
        <f t="shared" si="97"/>
        <v>5.5263943433288585</v>
      </c>
      <c r="J289" s="24">
        <f t="shared" si="98"/>
        <v>-5.1660146850267874E-2</v>
      </c>
      <c r="K289" s="24">
        <f t="shared" si="94"/>
        <v>-4.8918123604483742E-2</v>
      </c>
      <c r="L289" s="54">
        <f t="shared" si="95"/>
        <v>-2.7420232457841323E-3</v>
      </c>
      <c r="M289" s="25"/>
      <c r="N289" s="33">
        <f t="shared" si="89"/>
        <v>-0.21368140012099862</v>
      </c>
      <c r="O289" s="33">
        <f t="shared" si="96"/>
        <v>7.55</v>
      </c>
      <c r="P289" s="33"/>
      <c r="Q289" s="39"/>
      <c r="R289" s="33"/>
      <c r="S289" s="21"/>
    </row>
    <row r="290" spans="1:19">
      <c r="A290" s="15">
        <f t="shared" si="90"/>
        <v>1552</v>
      </c>
      <c r="B290" s="1">
        <v>1.1457999999999999</v>
      </c>
      <c r="D290" s="14"/>
      <c r="E290" s="19"/>
      <c r="F290" s="24">
        <f t="shared" si="92"/>
        <v>1871.928240549488</v>
      </c>
      <c r="G290" s="24">
        <f t="shared" si="93"/>
        <v>1872.9890944269655</v>
      </c>
      <c r="H290" s="24">
        <f t="shared" si="91"/>
        <v>5.4830333333333341</v>
      </c>
      <c r="I290" s="24">
        <f t="shared" si="97"/>
        <v>5.5790160521897549</v>
      </c>
      <c r="J290" s="24">
        <f t="shared" si="98"/>
        <v>-1.720423780081215E-2</v>
      </c>
      <c r="K290" s="24">
        <f t="shared" si="94"/>
        <v>-6.3333005104622628E-2</v>
      </c>
      <c r="L290" s="54">
        <f t="shared" si="95"/>
        <v>4.6128767303810478E-2</v>
      </c>
      <c r="M290" s="25"/>
      <c r="N290" s="33">
        <f t="shared" si="89"/>
        <v>-0.79163085261741328</v>
      </c>
      <c r="O290" s="33">
        <f t="shared" si="96"/>
        <v>7.55</v>
      </c>
      <c r="P290" s="33"/>
      <c r="Q290" s="39"/>
      <c r="R290" s="33"/>
      <c r="S290" s="21"/>
    </row>
    <row r="291" spans="1:19">
      <c r="A291" s="15">
        <f t="shared" si="90"/>
        <v>1553</v>
      </c>
      <c r="B291" s="1">
        <v>1.1626000000000001</v>
      </c>
      <c r="D291" s="14"/>
      <c r="E291" s="19"/>
      <c r="F291" s="24">
        <f t="shared" si="92"/>
        <v>1874.0499483044428</v>
      </c>
      <c r="G291" s="24">
        <f t="shared" si="93"/>
        <v>1875.1108021819202</v>
      </c>
      <c r="H291" s="24">
        <f t="shared" si="91"/>
        <v>5.25345</v>
      </c>
      <c r="I291" s="24">
        <f t="shared" si="97"/>
        <v>5.6321388190771629</v>
      </c>
      <c r="J291" s="24">
        <f t="shared" si="98"/>
        <v>-6.7237124517327107E-2</v>
      </c>
      <c r="K291" s="24">
        <f t="shared" si="94"/>
        <v>-7.5546019851651935E-2</v>
      </c>
      <c r="L291" s="54">
        <f t="shared" si="95"/>
        <v>8.3088953343248284E-3</v>
      </c>
      <c r="M291" s="25"/>
      <c r="N291" s="33">
        <f t="shared" si="89"/>
        <v>-0.99916743117723317</v>
      </c>
      <c r="O291" s="33">
        <f t="shared" si="96"/>
        <v>7.55</v>
      </c>
      <c r="P291" s="33"/>
      <c r="Q291" s="39"/>
      <c r="R291" s="33"/>
      <c r="S291" s="21"/>
    </row>
    <row r="292" spans="1:19">
      <c r="A292" s="15">
        <f t="shared" si="90"/>
        <v>1554</v>
      </c>
      <c r="B292" s="1">
        <v>1.3080000000000001</v>
      </c>
      <c r="D292" s="14"/>
      <c r="E292" s="19"/>
      <c r="F292" s="24">
        <f t="shared" si="92"/>
        <v>1876.1716560593975</v>
      </c>
      <c r="G292" s="24">
        <f t="shared" si="93"/>
        <v>1877.232509936875</v>
      </c>
      <c r="H292" s="24">
        <f t="shared" si="91"/>
        <v>5.1755499999999994</v>
      </c>
      <c r="I292" s="24">
        <f t="shared" si="97"/>
        <v>5.6857674150095896</v>
      </c>
      <c r="J292" s="24">
        <f t="shared" si="98"/>
        <v>-8.9735892759645997E-2</v>
      </c>
      <c r="K292" s="24">
        <f t="shared" si="94"/>
        <v>-0.10474011740873695</v>
      </c>
      <c r="L292" s="54">
        <f t="shared" si="95"/>
        <v>1.5004224649090958E-2</v>
      </c>
      <c r="M292" s="25"/>
      <c r="N292" s="33">
        <f t="shared" si="89"/>
        <v>-0.73918246418018196</v>
      </c>
      <c r="O292" s="33">
        <f t="shared" si="96"/>
        <v>7.55</v>
      </c>
      <c r="P292" s="33"/>
      <c r="Q292" s="39"/>
      <c r="R292" s="33"/>
      <c r="S292" s="21"/>
    </row>
    <row r="293" spans="1:19">
      <c r="A293" s="15">
        <f t="shared" si="90"/>
        <v>1555</v>
      </c>
      <c r="B293" s="1">
        <v>1.6726000000000001</v>
      </c>
      <c r="D293" s="14"/>
      <c r="E293" s="19"/>
      <c r="F293" s="24">
        <f t="shared" si="92"/>
        <v>1878.2933638143522</v>
      </c>
      <c r="G293" s="24">
        <f t="shared" si="93"/>
        <v>1879.3542176918297</v>
      </c>
      <c r="H293" s="24">
        <f t="shared" si="91"/>
        <v>4.9166500000000006</v>
      </c>
      <c r="I293" s="24">
        <f t="shared" si="97"/>
        <v>5.7399066564346111</v>
      </c>
      <c r="J293" s="24">
        <f t="shared" si="98"/>
        <v>-0.14342683700469494</v>
      </c>
      <c r="K293" s="24">
        <f t="shared" si="94"/>
        <v>-0.13105473288966557</v>
      </c>
      <c r="L293" s="54">
        <f t="shared" si="95"/>
        <v>-1.237210411502937E-2</v>
      </c>
      <c r="M293" s="25"/>
      <c r="N293" s="33">
        <f t="shared" si="89"/>
        <v>-0.13332580709523073</v>
      </c>
      <c r="O293" s="33">
        <f t="shared" si="96"/>
        <v>7.55</v>
      </c>
      <c r="P293" s="33"/>
      <c r="Q293" s="39"/>
      <c r="R293" s="33"/>
      <c r="S293" s="21"/>
    </row>
    <row r="294" spans="1:19">
      <c r="A294" s="15">
        <f t="shared" si="90"/>
        <v>1556</v>
      </c>
      <c r="B294" s="1">
        <v>1.5979999999999999</v>
      </c>
      <c r="D294" s="14"/>
      <c r="E294" s="19"/>
      <c r="F294" s="24">
        <f t="shared" si="92"/>
        <v>1880.415071569307</v>
      </c>
      <c r="G294" s="24">
        <f t="shared" si="93"/>
        <v>1881.4759254467845</v>
      </c>
      <c r="H294" s="24">
        <f t="shared" si="91"/>
        <v>4.9066000000000001</v>
      </c>
      <c r="I294" s="24">
        <f t="shared" si="97"/>
        <v>5.7945614056615176</v>
      </c>
      <c r="J294" s="24">
        <f t="shared" si="98"/>
        <v>-0.15324048594841777</v>
      </c>
      <c r="K294" s="24">
        <f t="shared" si="94"/>
        <v>-0.15335943532749871</v>
      </c>
      <c r="L294" s="54">
        <f t="shared" si="95"/>
        <v>1.1894937908094039E-4</v>
      </c>
      <c r="M294" s="25"/>
      <c r="N294" s="33">
        <f t="shared" si="89"/>
        <v>0.5349154768808756</v>
      </c>
      <c r="O294" s="33">
        <f t="shared" si="96"/>
        <v>7.55</v>
      </c>
      <c r="P294" s="33"/>
      <c r="Q294" s="39"/>
      <c r="R294" s="33"/>
      <c r="S294" s="21"/>
    </row>
    <row r="295" spans="1:19">
      <c r="A295" s="15">
        <f t="shared" si="90"/>
        <v>1557</v>
      </c>
      <c r="B295" s="1">
        <v>1.1666000000000001</v>
      </c>
      <c r="D295" s="14"/>
      <c r="E295" s="19"/>
      <c r="F295" s="24">
        <f t="shared" si="92"/>
        <v>1882.5367793242617</v>
      </c>
      <c r="G295" s="24">
        <f t="shared" si="93"/>
        <v>1883.5976332017392</v>
      </c>
      <c r="H295" s="24">
        <f t="shared" si="91"/>
        <v>4.8286499999999997</v>
      </c>
      <c r="I295" s="24">
        <f t="shared" si="97"/>
        <v>5.849736571297921</v>
      </c>
      <c r="J295" s="24">
        <f t="shared" si="98"/>
        <v>-0.17455257324029649</v>
      </c>
      <c r="K295" s="24">
        <f t="shared" si="94"/>
        <v>-0.18018309842141095</v>
      </c>
      <c r="L295" s="54">
        <f t="shared" si="95"/>
        <v>5.6305251811144541E-3</v>
      </c>
      <c r="M295" s="25"/>
      <c r="N295" s="33">
        <f t="shared" si="89"/>
        <v>0.9528638643011047</v>
      </c>
      <c r="O295" s="33">
        <f t="shared" si="96"/>
        <v>7.55</v>
      </c>
      <c r="P295" s="33"/>
      <c r="Q295" s="39"/>
      <c r="R295" s="33"/>
      <c r="S295" s="21"/>
    </row>
    <row r="296" spans="1:19">
      <c r="A296" s="15">
        <f t="shared" si="90"/>
        <v>1558</v>
      </c>
      <c r="B296" s="1">
        <v>1.1694</v>
      </c>
      <c r="D296" s="14"/>
      <c r="E296" s="19"/>
      <c r="F296" s="24">
        <f t="shared" si="92"/>
        <v>1884.6584870792165</v>
      </c>
      <c r="G296" s="24">
        <f t="shared" si="93"/>
        <v>1885.7193409566939</v>
      </c>
      <c r="H296" s="24">
        <f t="shared" si="91"/>
        <v>4.5596999999999994</v>
      </c>
      <c r="I296" s="24">
        <f t="shared" si="97"/>
        <v>5.9054371086906894</v>
      </c>
      <c r="J296" s="24">
        <f t="shared" si="98"/>
        <v>-0.22788103300774243</v>
      </c>
      <c r="K296" s="24">
        <f t="shared" si="94"/>
        <v>-0.20568633692920477</v>
      </c>
      <c r="L296" s="54">
        <f t="shared" si="95"/>
        <v>-2.2194696078537662E-2</v>
      </c>
      <c r="M296" s="25"/>
      <c r="N296" s="33">
        <f t="shared" si="89"/>
        <v>0.92495665971262597</v>
      </c>
      <c r="O296" s="33">
        <f t="shared" si="96"/>
        <v>7.55</v>
      </c>
      <c r="P296" s="33"/>
      <c r="Q296" s="39"/>
      <c r="R296" s="33"/>
      <c r="S296" s="21"/>
    </row>
    <row r="297" spans="1:19">
      <c r="A297" s="15">
        <f t="shared" si="90"/>
        <v>1559</v>
      </c>
      <c r="B297" s="1">
        <v>1.3368</v>
      </c>
      <c r="D297" s="14"/>
      <c r="E297" s="19"/>
      <c r="F297" s="24">
        <f t="shared" si="92"/>
        <v>1886.7801948341712</v>
      </c>
      <c r="G297" s="24">
        <f t="shared" si="93"/>
        <v>1887.8410487116487</v>
      </c>
      <c r="H297" s="24">
        <f t="shared" si="91"/>
        <v>4.4440999999999997</v>
      </c>
      <c r="I297" s="24">
        <f t="shared" si="97"/>
        <v>5.9616680203709222</v>
      </c>
      <c r="J297" s="24">
        <f t="shared" si="98"/>
        <v>-0.25455426487778543</v>
      </c>
      <c r="K297" s="24">
        <f t="shared" si="94"/>
        <v>-0.22938094927320726</v>
      </c>
      <c r="L297" s="54">
        <f t="shared" si="95"/>
        <v>-2.5173315604578167E-2</v>
      </c>
      <c r="M297" s="25"/>
      <c r="N297" s="33">
        <f t="shared" si="89"/>
        <v>0.46425195429641253</v>
      </c>
      <c r="O297" s="33">
        <f t="shared" si="96"/>
        <v>7.55</v>
      </c>
      <c r="P297" s="33"/>
      <c r="Q297" s="39"/>
      <c r="R297" s="33"/>
      <c r="S297" s="21"/>
    </row>
    <row r="298" spans="1:19">
      <c r="A298" s="15">
        <f t="shared" si="90"/>
        <v>1560</v>
      </c>
      <c r="B298" s="1">
        <v>1.4938</v>
      </c>
      <c r="D298" s="14"/>
      <c r="E298" s="19"/>
      <c r="F298" s="24">
        <f t="shared" si="92"/>
        <v>1888.9019025891259</v>
      </c>
      <c r="G298" s="24">
        <f t="shared" si="93"/>
        <v>1889.9627564666034</v>
      </c>
      <c r="H298" s="24">
        <f t="shared" si="91"/>
        <v>4.4993666666666661</v>
      </c>
      <c r="I298" s="24">
        <f t="shared" si="97"/>
        <v>6.0184343565032536</v>
      </c>
      <c r="J298" s="24">
        <f t="shared" si="98"/>
        <v>-0.25240246879076622</v>
      </c>
      <c r="K298" s="24">
        <f t="shared" si="94"/>
        <v>-0.2460530943184116</v>
      </c>
      <c r="L298" s="54">
        <f t="shared" si="95"/>
        <v>-6.3493744723546186E-3</v>
      </c>
      <c r="M298" s="25"/>
      <c r="N298" s="33">
        <f t="shared" si="89"/>
        <v>-0.21368140012083181</v>
      </c>
      <c r="O298" s="33">
        <f t="shared" si="96"/>
        <v>7.55</v>
      </c>
      <c r="P298" s="33"/>
      <c r="Q298" s="39"/>
      <c r="R298" s="33"/>
      <c r="S298" s="21"/>
    </row>
    <row r="299" spans="1:19">
      <c r="A299" s="15">
        <f t="shared" si="90"/>
        <v>1561</v>
      </c>
      <c r="B299" s="1">
        <v>1.387</v>
      </c>
      <c r="D299" s="14"/>
      <c r="E299" s="19"/>
      <c r="F299" s="24">
        <f t="shared" si="92"/>
        <v>1891.0236103440807</v>
      </c>
      <c r="G299" s="24">
        <f t="shared" si="93"/>
        <v>1892.0844642215582</v>
      </c>
      <c r="H299" s="24">
        <f t="shared" si="91"/>
        <v>4.5044500000000003</v>
      </c>
      <c r="I299" s="24">
        <f t="shared" si="97"/>
        <v>6.0757412153394563</v>
      </c>
      <c r="J299" s="24">
        <f t="shared" si="98"/>
        <v>-0.25861720564602209</v>
      </c>
      <c r="K299" s="24">
        <f t="shared" si="94"/>
        <v>-0.2598081178507799</v>
      </c>
      <c r="L299" s="54">
        <f t="shared" si="95"/>
        <v>1.1909122047578102E-3</v>
      </c>
      <c r="M299" s="25"/>
      <c r="N299" s="33">
        <f t="shared" si="89"/>
        <v>-0.79163085261730459</v>
      </c>
      <c r="O299" s="33">
        <f t="shared" si="96"/>
        <v>7.55</v>
      </c>
      <c r="P299" s="33"/>
      <c r="Q299" s="39"/>
      <c r="R299" s="33"/>
      <c r="S299" s="21"/>
    </row>
    <row r="300" spans="1:19">
      <c r="A300" s="15">
        <f t="shared" si="90"/>
        <v>1562</v>
      </c>
      <c r="B300" s="1">
        <v>1.8298000000000001</v>
      </c>
      <c r="D300" s="14"/>
      <c r="E300" s="19"/>
      <c r="F300" s="24">
        <f t="shared" si="92"/>
        <v>1893.1453180990354</v>
      </c>
      <c r="G300" s="24">
        <f t="shared" si="93"/>
        <v>1894.2061719765129</v>
      </c>
      <c r="H300" s="24">
        <f t="shared" si="91"/>
        <v>4.3133499999999998</v>
      </c>
      <c r="I300" s="24">
        <f t="shared" si="97"/>
        <v>6.1335937436762418</v>
      </c>
      <c r="J300" s="24">
        <f t="shared" si="98"/>
        <v>-0.29676627108747133</v>
      </c>
      <c r="K300" s="24">
        <f t="shared" si="94"/>
        <v>-0.27164583710098988</v>
      </c>
      <c r="L300" s="54">
        <f t="shared" si="95"/>
        <v>-2.512043398648145E-2</v>
      </c>
      <c r="M300" s="25"/>
      <c r="N300" s="33">
        <f t="shared" si="89"/>
        <v>-0.99916743117724049</v>
      </c>
      <c r="O300" s="33">
        <f t="shared" si="96"/>
        <v>7.55</v>
      </c>
      <c r="P300" s="33"/>
      <c r="Q300" s="39"/>
      <c r="R300" s="33"/>
      <c r="S300" s="21"/>
    </row>
    <row r="301" spans="1:19">
      <c r="A301" s="15">
        <f t="shared" si="90"/>
        <v>1563</v>
      </c>
      <c r="B301" s="1">
        <v>1.3753</v>
      </c>
      <c r="D301" s="14"/>
      <c r="E301" s="19"/>
      <c r="F301" s="24">
        <f t="shared" si="92"/>
        <v>1895.2670258539902</v>
      </c>
      <c r="G301" s="24">
        <f t="shared" si="93"/>
        <v>1896.3278797314676</v>
      </c>
      <c r="H301" s="24">
        <f t="shared" si="91"/>
        <v>4.3159000000000001</v>
      </c>
      <c r="I301" s="24">
        <f t="shared" si="97"/>
        <v>6.1919971373175891</v>
      </c>
      <c r="J301" s="24">
        <f t="shared" si="98"/>
        <v>-0.30298740385566869</v>
      </c>
      <c r="K301" s="24">
        <f t="shared" si="94"/>
        <v>-0.27800752160107284</v>
      </c>
      <c r="L301" s="54">
        <f t="shared" si="95"/>
        <v>-2.4979882254595853E-2</v>
      </c>
      <c r="M301" s="25"/>
      <c r="N301" s="33">
        <f t="shared" si="89"/>
        <v>-0.73918246418029943</v>
      </c>
      <c r="O301" s="33">
        <f t="shared" si="96"/>
        <v>7.55</v>
      </c>
      <c r="P301" s="33"/>
      <c r="Q301" s="39"/>
      <c r="R301" s="33"/>
      <c r="S301" s="21"/>
    </row>
    <row r="302" spans="1:19">
      <c r="A302" s="15">
        <f t="shared" si="90"/>
        <v>1564</v>
      </c>
      <c r="B302" s="1">
        <v>1.3721000000000001</v>
      </c>
      <c r="D302" s="14"/>
      <c r="E302" s="19"/>
      <c r="F302" s="24">
        <f t="shared" si="92"/>
        <v>1897.3887336089449</v>
      </c>
      <c r="G302" s="24">
        <f t="shared" si="93"/>
        <v>1898.4495874864224</v>
      </c>
      <c r="H302" s="24">
        <f t="shared" si="91"/>
        <v>4.4164499999999993</v>
      </c>
      <c r="I302" s="24">
        <f t="shared" si="97"/>
        <v>6.2509566415412969</v>
      </c>
      <c r="J302" s="24">
        <f t="shared" si="98"/>
        <v>-0.29347614241153397</v>
      </c>
      <c r="K302" s="24">
        <f t="shared" si="94"/>
        <v>-0.28146757546388096</v>
      </c>
      <c r="L302" s="54">
        <f t="shared" si="95"/>
        <v>-1.200856694765301E-2</v>
      </c>
      <c r="M302" s="25"/>
      <c r="N302" s="33">
        <f t="shared" si="89"/>
        <v>-0.13332580709540351</v>
      </c>
      <c r="O302" s="33">
        <f t="shared" si="96"/>
        <v>7.55</v>
      </c>
      <c r="P302" s="33"/>
      <c r="Q302" s="39"/>
      <c r="R302" s="33"/>
      <c r="S302" s="21"/>
    </row>
    <row r="303" spans="1:19">
      <c r="A303" s="15">
        <f t="shared" si="90"/>
        <v>1565</v>
      </c>
      <c r="B303" s="1">
        <v>1.514</v>
      </c>
      <c r="D303" s="14"/>
      <c r="E303" s="19"/>
      <c r="F303" s="24">
        <f t="shared" si="92"/>
        <v>1899.5104413638996</v>
      </c>
      <c r="G303" s="24">
        <f t="shared" si="93"/>
        <v>1900.5712952413771</v>
      </c>
      <c r="H303" s="24">
        <f t="shared" si="91"/>
        <v>4.5622500000000006</v>
      </c>
      <c r="I303" s="24">
        <f t="shared" si="97"/>
        <v>6.3104775515701563</v>
      </c>
      <c r="J303" s="24">
        <f t="shared" si="98"/>
        <v>-0.27703569773973225</v>
      </c>
      <c r="K303" s="24">
        <f t="shared" si="94"/>
        <v>-0.28357079285503223</v>
      </c>
      <c r="L303" s="54">
        <f t="shared" si="95"/>
        <v>6.5350951152999825E-3</v>
      </c>
      <c r="M303" s="25"/>
      <c r="N303" s="33">
        <f t="shared" si="89"/>
        <v>0.53491547688072527</v>
      </c>
      <c r="O303" s="33">
        <f t="shared" si="96"/>
        <v>7.55</v>
      </c>
      <c r="P303" s="33"/>
      <c r="Q303" s="39"/>
      <c r="R303" s="33"/>
      <c r="S303" s="21"/>
    </row>
    <row r="304" spans="1:19">
      <c r="A304" s="15">
        <f t="shared" si="90"/>
        <v>1566</v>
      </c>
      <c r="B304" s="1">
        <v>1.3584000000000001</v>
      </c>
      <c r="D304" s="14"/>
      <c r="E304" s="19"/>
      <c r="F304" s="24">
        <f t="shared" si="92"/>
        <v>1901.6321491188544</v>
      </c>
      <c r="G304" s="24">
        <f t="shared" si="93"/>
        <v>1902.6930029963319</v>
      </c>
      <c r="H304" s="24">
        <f t="shared" si="91"/>
        <v>4.5798500000000004</v>
      </c>
      <c r="I304" s="24">
        <f t="shared" si="97"/>
        <v>6.3705652130474357</v>
      </c>
      <c r="J304" s="24">
        <f t="shared" si="98"/>
        <v>-0.28109204649218644</v>
      </c>
      <c r="K304" s="24">
        <f t="shared" si="94"/>
        <v>-0.28321481877624549</v>
      </c>
      <c r="L304" s="54">
        <f t="shared" si="95"/>
        <v>2.1227722840590491E-3</v>
      </c>
      <c r="M304" s="25"/>
      <c r="N304" s="33">
        <f t="shared" si="89"/>
        <v>0.95286386430105185</v>
      </c>
      <c r="O304" s="33">
        <f t="shared" si="96"/>
        <v>7.55</v>
      </c>
      <c r="P304" s="33"/>
      <c r="Q304" s="39"/>
      <c r="R304" s="33"/>
      <c r="S304" s="21"/>
    </row>
    <row r="305" spans="1:19">
      <c r="A305" s="15">
        <f t="shared" si="90"/>
        <v>1567</v>
      </c>
      <c r="B305" s="1">
        <v>1.3517000000000001</v>
      </c>
      <c r="D305" s="14"/>
      <c r="E305" s="19"/>
      <c r="F305" s="24">
        <f t="shared" si="92"/>
        <v>1903.7538568738091</v>
      </c>
      <c r="G305" s="46">
        <f t="shared" si="93"/>
        <v>1904.8147107512866</v>
      </c>
      <c r="H305" s="24">
        <f t="shared" si="91"/>
        <v>4.5974500000000003</v>
      </c>
      <c r="I305" s="24">
        <f t="shared" si="97"/>
        <v>6.4312250225170597</v>
      </c>
      <c r="J305" s="24">
        <f t="shared" si="98"/>
        <v>-0.28513619350848873</v>
      </c>
      <c r="K305" s="24">
        <f t="shared" si="94"/>
        <v>-0.27772865983723588</v>
      </c>
      <c r="L305" s="54">
        <f t="shared" si="95"/>
        <v>-7.4075336712528528E-3</v>
      </c>
      <c r="M305" s="25"/>
      <c r="N305" s="33">
        <f t="shared" si="89"/>
        <v>0.92495665971268948</v>
      </c>
      <c r="O305" s="33">
        <f t="shared" si="96"/>
        <v>7.55</v>
      </c>
      <c r="P305" s="33"/>
      <c r="Q305" s="39"/>
      <c r="R305" s="33"/>
      <c r="S305" s="21"/>
    </row>
    <row r="306" spans="1:19">
      <c r="A306" s="15">
        <f t="shared" si="90"/>
        <v>1568</v>
      </c>
      <c r="B306" s="1">
        <v>1.4622999999999999</v>
      </c>
      <c r="D306" s="14"/>
      <c r="E306" s="19"/>
      <c r="F306" s="24">
        <f t="shared" si="92"/>
        <v>1905.8755646287639</v>
      </c>
      <c r="G306" s="24">
        <f t="shared" si="93"/>
        <v>1906.9364185062414</v>
      </c>
      <c r="H306" s="24">
        <f t="shared" si="91"/>
        <v>4.6375999999999999</v>
      </c>
      <c r="I306" s="24">
        <f t="shared" si="97"/>
        <v>6.4924624279082019</v>
      </c>
      <c r="J306" s="24">
        <f t="shared" si="98"/>
        <v>-0.28569474964305919</v>
      </c>
      <c r="K306" s="24"/>
      <c r="L306" s="24"/>
      <c r="M306" s="25"/>
      <c r="N306" s="33">
        <f t="shared" si="89"/>
        <v>0.46425195429656696</v>
      </c>
      <c r="O306" s="33">
        <f t="shared" si="96"/>
        <v>7.55</v>
      </c>
    </row>
    <row r="307" spans="1:19">
      <c r="A307" s="15">
        <f t="shared" si="90"/>
        <v>1569</v>
      </c>
      <c r="B307" s="1">
        <v>1.3401000000000001</v>
      </c>
      <c r="D307" s="14"/>
      <c r="E307" s="19"/>
      <c r="F307" s="24">
        <f t="shared" si="92"/>
        <v>1907.9972723837186</v>
      </c>
      <c r="G307" s="24">
        <f t="shared" si="93"/>
        <v>1909.0581262611961</v>
      </c>
      <c r="H307" s="24">
        <f t="shared" si="91"/>
        <v>4.7759</v>
      </c>
      <c r="I307" s="24">
        <f t="shared" si="97"/>
        <v>6.5542829290246516</v>
      </c>
      <c r="J307" s="24">
        <f t="shared" si="98"/>
        <v>-0.27133142531112775</v>
      </c>
      <c r="K307" s="24"/>
      <c r="L307" s="24"/>
      <c r="M307" s="25"/>
      <c r="N307" s="33">
        <f t="shared" si="89"/>
        <v>-0.21368140012065803</v>
      </c>
      <c r="O307" s="33">
        <f t="shared" si="96"/>
        <v>7.55</v>
      </c>
    </row>
    <row r="308" spans="1:19">
      <c r="A308" s="15">
        <f t="shared" si="90"/>
        <v>1570</v>
      </c>
      <c r="B308" s="1">
        <v>1.3488</v>
      </c>
      <c r="D308" s="14"/>
      <c r="E308" s="19"/>
      <c r="F308" s="24">
        <f t="shared" si="92"/>
        <v>1910.1189801386734</v>
      </c>
      <c r="G308" s="24">
        <f t="shared" si="93"/>
        <v>1911.1798340161508</v>
      </c>
      <c r="H308" s="24">
        <f t="shared" si="91"/>
        <v>4.9267000000000003</v>
      </c>
      <c r="I308" s="24">
        <f t="shared" si="97"/>
        <v>6.6166920780386773</v>
      </c>
      <c r="J308" s="24">
        <f t="shared" si="98"/>
        <v>-0.25541343893694157</v>
      </c>
      <c r="K308" s="24"/>
      <c r="L308" s="24"/>
      <c r="M308" s="25"/>
      <c r="N308" s="33">
        <f t="shared" si="89"/>
        <v>-0.7916308526171959</v>
      </c>
      <c r="O308" s="33">
        <f t="shared" si="96"/>
        <v>7.55</v>
      </c>
    </row>
    <row r="309" spans="1:19">
      <c r="A309" s="15">
        <f t="shared" si="90"/>
        <v>1571</v>
      </c>
      <c r="B309" s="1">
        <v>1.4313</v>
      </c>
      <c r="D309" s="14"/>
      <c r="E309" s="19"/>
      <c r="F309" s="24">
        <f t="shared" si="92"/>
        <v>1912.2406878936281</v>
      </c>
      <c r="G309" s="24">
        <f t="shared" si="93"/>
        <v>1913.3015417711056</v>
      </c>
      <c r="H309" s="24">
        <f t="shared" si="91"/>
        <v>5.0271999999999997</v>
      </c>
      <c r="I309" s="24">
        <f t="shared" si="97"/>
        <v>6.6796954799897144</v>
      </c>
      <c r="J309" s="24">
        <f t="shared" si="98"/>
        <v>-0.24739084063638472</v>
      </c>
      <c r="K309" s="24"/>
      <c r="L309" s="24"/>
      <c r="M309" s="25"/>
      <c r="N309" s="33">
        <f t="shared" si="89"/>
        <v>-0.9991674311772476</v>
      </c>
      <c r="O309" s="33">
        <f t="shared" si="96"/>
        <v>7.55</v>
      </c>
    </row>
    <row r="310" spans="1:19">
      <c r="A310" s="15">
        <f t="shared" si="90"/>
        <v>1572</v>
      </c>
      <c r="B310" s="1">
        <v>1.5230000000000001</v>
      </c>
      <c r="D310" s="14"/>
      <c r="E310" s="19"/>
      <c r="F310" s="24">
        <f t="shared" si="92"/>
        <v>1914.3623956485828</v>
      </c>
      <c r="G310" s="24">
        <f t="shared" si="93"/>
        <v>1915.4232495260603</v>
      </c>
      <c r="H310" s="24"/>
      <c r="I310" s="24"/>
      <c r="J310" s="24"/>
      <c r="K310" s="24"/>
      <c r="L310" s="24"/>
      <c r="M310" s="25"/>
      <c r="N310" s="33">
        <f t="shared" si="89"/>
        <v>-0.73918246418041678</v>
      </c>
      <c r="O310" s="33">
        <f t="shared" si="96"/>
        <v>7.55</v>
      </c>
    </row>
    <row r="311" spans="1:19">
      <c r="A311" s="15">
        <f t="shared" si="90"/>
        <v>1573</v>
      </c>
      <c r="B311" s="1">
        <v>1.9741</v>
      </c>
      <c r="D311" s="14"/>
      <c r="E311" s="19"/>
      <c r="F311" s="24">
        <f t="shared" si="92"/>
        <v>1916.4841034035376</v>
      </c>
      <c r="G311" s="24">
        <f t="shared" si="93"/>
        <v>1917.5449572810151</v>
      </c>
      <c r="H311" s="24"/>
      <c r="I311" s="24"/>
      <c r="J311" s="24"/>
      <c r="K311" s="24"/>
      <c r="L311" s="24"/>
      <c r="M311" s="25"/>
      <c r="N311" s="33">
        <f t="shared" si="89"/>
        <v>-0.13332580709557276</v>
      </c>
      <c r="O311" s="33">
        <f t="shared" si="96"/>
        <v>7.55</v>
      </c>
    </row>
    <row r="312" spans="1:19">
      <c r="A312" s="15">
        <f t="shared" si="90"/>
        <v>1574</v>
      </c>
      <c r="B312" s="1">
        <v>1.5470999999999999</v>
      </c>
      <c r="D312" s="14"/>
      <c r="E312" s="19"/>
      <c r="F312" s="24">
        <f t="shared" si="92"/>
        <v>1918.6058111584923</v>
      </c>
      <c r="G312" s="24">
        <f t="shared" si="93"/>
        <v>1919.6666650359698</v>
      </c>
      <c r="H312" s="24"/>
      <c r="I312" s="24"/>
      <c r="J312" s="24"/>
      <c r="K312" s="24"/>
      <c r="L312" s="24"/>
      <c r="M312" s="25"/>
      <c r="N312" s="33">
        <f t="shared" si="89"/>
        <v>0.53491547688058105</v>
      </c>
      <c r="O312" s="33">
        <f t="shared" si="96"/>
        <v>7.55</v>
      </c>
    </row>
    <row r="313" spans="1:19">
      <c r="A313" s="15">
        <f t="shared" si="90"/>
        <v>1575</v>
      </c>
      <c r="B313" s="1">
        <v>1.4885000000000002</v>
      </c>
      <c r="F313" s="24">
        <f t="shared" si="92"/>
        <v>1920.7275189134471</v>
      </c>
      <c r="G313" s="24">
        <f t="shared" si="93"/>
        <v>1921.7883727909245</v>
      </c>
      <c r="N313" s="33">
        <f t="shared" si="89"/>
        <v>0.9528638643009989</v>
      </c>
      <c r="O313" s="33">
        <f t="shared" si="96"/>
        <v>7.55</v>
      </c>
    </row>
    <row r="314" spans="1:19">
      <c r="A314" s="15">
        <f t="shared" si="90"/>
        <v>1576</v>
      </c>
      <c r="B314" s="1">
        <v>1.679</v>
      </c>
      <c r="F314" s="24">
        <f t="shared" si="92"/>
        <v>1922.8492266684018</v>
      </c>
      <c r="G314" s="24">
        <f t="shared" si="93"/>
        <v>1923.9100805458793</v>
      </c>
      <c r="N314" s="33">
        <f t="shared" si="89"/>
        <v>0.92495665971275709</v>
      </c>
      <c r="O314" s="33">
        <f t="shared" si="96"/>
        <v>7.55</v>
      </c>
    </row>
    <row r="315" spans="1:19">
      <c r="A315" s="15">
        <f t="shared" si="90"/>
        <v>1577</v>
      </c>
      <c r="B315" s="1">
        <v>1.5884</v>
      </c>
      <c r="F315" s="24">
        <f t="shared" si="92"/>
        <v>1924.9709344233565</v>
      </c>
      <c r="G315" s="24">
        <f t="shared" si="93"/>
        <v>1926.031788300834</v>
      </c>
      <c r="N315" s="33">
        <f t="shared" si="89"/>
        <v>0.46425195429672134</v>
      </c>
      <c r="O315" s="33">
        <f t="shared" si="96"/>
        <v>7.55</v>
      </c>
    </row>
    <row r="316" spans="1:19">
      <c r="A316" s="15">
        <f t="shared" si="90"/>
        <v>1578</v>
      </c>
      <c r="B316" s="1">
        <v>1.4624999999999999</v>
      </c>
      <c r="F316" s="24">
        <f t="shared" si="92"/>
        <v>1927.0926421783113</v>
      </c>
      <c r="G316" s="24">
        <f t="shared" si="93"/>
        <v>1928.1534960557888</v>
      </c>
      <c r="N316" s="33">
        <f t="shared" si="89"/>
        <v>-0.21368140012048772</v>
      </c>
      <c r="O316" s="33">
        <f t="shared" si="96"/>
        <v>7.55</v>
      </c>
    </row>
    <row r="317" spans="1:19">
      <c r="A317" s="15">
        <f t="shared" si="90"/>
        <v>1579</v>
      </c>
      <c r="B317" s="1">
        <v>1.4633</v>
      </c>
      <c r="F317" s="24">
        <f t="shared" si="92"/>
        <v>1929.214349933266</v>
      </c>
      <c r="G317" s="24">
        <f t="shared" si="93"/>
        <v>1930.2752038107435</v>
      </c>
      <c r="N317" s="33">
        <f t="shared" si="89"/>
        <v>-0.79163085261708943</v>
      </c>
      <c r="O317" s="33">
        <f t="shared" si="96"/>
        <v>7.55</v>
      </c>
    </row>
    <row r="318" spans="1:19">
      <c r="A318" s="15">
        <f t="shared" si="90"/>
        <v>1580</v>
      </c>
      <c r="B318" s="1">
        <v>1.5253999999999999</v>
      </c>
      <c r="F318" s="24">
        <f t="shared" si="92"/>
        <v>1931.3360576882208</v>
      </c>
      <c r="G318" s="24">
        <f t="shared" si="93"/>
        <v>1932.3969115656982</v>
      </c>
      <c r="N318" s="33">
        <f t="shared" si="89"/>
        <v>-0.99916743117725459</v>
      </c>
      <c r="O318" s="33">
        <f t="shared" si="96"/>
        <v>7.55</v>
      </c>
    </row>
    <row r="319" spans="1:19">
      <c r="A319" s="15">
        <f t="shared" si="90"/>
        <v>1581</v>
      </c>
      <c r="B319" s="1">
        <v>1.5078</v>
      </c>
      <c r="F319" s="24">
        <f t="shared" si="92"/>
        <v>1933.4577654431755</v>
      </c>
      <c r="G319" s="24">
        <f t="shared" si="93"/>
        <v>1934.518619320653</v>
      </c>
      <c r="N319" s="33">
        <f t="shared" si="89"/>
        <v>-0.73918246418053424</v>
      </c>
      <c r="O319" s="33">
        <f t="shared" si="96"/>
        <v>7.55</v>
      </c>
    </row>
    <row r="320" spans="1:19">
      <c r="A320" s="15">
        <f t="shared" si="90"/>
        <v>1582</v>
      </c>
      <c r="B320" s="1">
        <v>1.5079</v>
      </c>
      <c r="F320" s="24">
        <f t="shared" si="92"/>
        <v>1935.5794731981302</v>
      </c>
      <c r="G320" s="24">
        <f t="shared" si="93"/>
        <v>1936.6403270756077</v>
      </c>
      <c r="N320" s="33">
        <f t="shared" si="89"/>
        <v>-0.13332580709574551</v>
      </c>
      <c r="O320" s="33">
        <f t="shared" si="96"/>
        <v>7.55</v>
      </c>
    </row>
    <row r="321" spans="1:2">
      <c r="A321" s="15">
        <f t="shared" si="90"/>
        <v>1583</v>
      </c>
      <c r="B321" s="1">
        <v>1.4929000000000001</v>
      </c>
    </row>
    <row r="322" spans="1:2">
      <c r="A322" s="15">
        <f t="shared" si="90"/>
        <v>1584</v>
      </c>
      <c r="B322" s="1">
        <v>1.4996</v>
      </c>
    </row>
    <row r="323" spans="1:2">
      <c r="A323" s="15">
        <f t="shared" ref="A323:A386" si="99">A322+1</f>
        <v>1585</v>
      </c>
      <c r="B323" s="1">
        <v>1.8888</v>
      </c>
    </row>
    <row r="324" spans="1:2">
      <c r="A324" s="15">
        <f t="shared" si="99"/>
        <v>1586</v>
      </c>
      <c r="B324" s="1">
        <v>2.3016999999999999</v>
      </c>
    </row>
    <row r="325" spans="1:2">
      <c r="A325" s="15">
        <f t="shared" si="99"/>
        <v>1587</v>
      </c>
      <c r="B325" s="1">
        <v>1.5305</v>
      </c>
    </row>
    <row r="326" spans="1:2">
      <c r="A326" s="15">
        <f t="shared" si="99"/>
        <v>1588</v>
      </c>
      <c r="B326" s="1">
        <v>1.4946999999999999</v>
      </c>
    </row>
    <row r="327" spans="1:2">
      <c r="A327" s="15">
        <f t="shared" si="99"/>
        <v>1589</v>
      </c>
      <c r="B327" s="1">
        <v>1.7152000000000001</v>
      </c>
    </row>
    <row r="328" spans="1:2">
      <c r="A328" s="15">
        <f t="shared" si="99"/>
        <v>1590</v>
      </c>
      <c r="B328" s="1">
        <v>1.8565</v>
      </c>
    </row>
    <row r="329" spans="1:2">
      <c r="A329" s="15">
        <f t="shared" si="99"/>
        <v>1591</v>
      </c>
      <c r="B329" s="1">
        <v>1.5704</v>
      </c>
    </row>
    <row r="330" spans="1:2">
      <c r="A330" s="15">
        <f t="shared" si="99"/>
        <v>1592</v>
      </c>
      <c r="B330" s="1">
        <v>1.6299000000000001</v>
      </c>
    </row>
    <row r="331" spans="1:2">
      <c r="A331" s="15">
        <f t="shared" si="99"/>
        <v>1593</v>
      </c>
      <c r="B331" s="1">
        <v>1.6948000000000001</v>
      </c>
    </row>
    <row r="332" spans="1:2">
      <c r="A332" s="15">
        <f t="shared" si="99"/>
        <v>1594</v>
      </c>
      <c r="B332" s="1">
        <v>2.3921000000000001</v>
      </c>
    </row>
    <row r="333" spans="1:2">
      <c r="A333" s="15">
        <f t="shared" si="99"/>
        <v>1595</v>
      </c>
      <c r="B333" s="1">
        <v>2.4565999999999999</v>
      </c>
    </row>
    <row r="334" spans="1:2">
      <c r="A334" s="15">
        <f t="shared" si="99"/>
        <v>1596</v>
      </c>
      <c r="B334" s="1">
        <v>3.0019</v>
      </c>
    </row>
    <row r="335" spans="1:2">
      <c r="A335" s="15">
        <f t="shared" si="99"/>
        <v>1597</v>
      </c>
      <c r="B335" s="1">
        <v>2.7187999999999999</v>
      </c>
    </row>
    <row r="336" spans="1:2">
      <c r="A336" s="15">
        <f t="shared" si="99"/>
        <v>1598</v>
      </c>
      <c r="B336" s="1">
        <v>2.1375999999999999</v>
      </c>
    </row>
    <row r="337" spans="1:2">
      <c r="A337" s="15">
        <f t="shared" si="99"/>
        <v>1599</v>
      </c>
      <c r="B337" s="1">
        <v>2.258</v>
      </c>
    </row>
    <row r="338" spans="1:2">
      <c r="A338" s="15">
        <f t="shared" si="99"/>
        <v>1600</v>
      </c>
      <c r="B338" s="1">
        <v>2.2999000000000001</v>
      </c>
    </row>
    <row r="339" spans="1:2">
      <c r="A339" s="15">
        <f t="shared" si="99"/>
        <v>1601</v>
      </c>
      <c r="B339" s="1">
        <v>2.0851999999999999</v>
      </c>
    </row>
    <row r="340" spans="1:2">
      <c r="A340" s="15">
        <f t="shared" si="99"/>
        <v>1602</v>
      </c>
      <c r="B340" s="1">
        <v>1.8986000000000001</v>
      </c>
    </row>
    <row r="341" spans="1:2">
      <c r="A341" s="15">
        <f t="shared" si="99"/>
        <v>1603</v>
      </c>
      <c r="B341" s="1">
        <v>1.9464000000000001</v>
      </c>
    </row>
    <row r="342" spans="1:2">
      <c r="A342" s="15">
        <f t="shared" si="99"/>
        <v>1604</v>
      </c>
      <c r="B342" s="1">
        <v>2.1139000000000001</v>
      </c>
    </row>
    <row r="343" spans="1:2">
      <c r="A343" s="15">
        <f t="shared" si="99"/>
        <v>1605</v>
      </c>
      <c r="B343" s="1">
        <v>2.0472000000000001</v>
      </c>
    </row>
    <row r="344" spans="1:2">
      <c r="A344" s="15">
        <f t="shared" si="99"/>
        <v>1606</v>
      </c>
      <c r="B344" s="1">
        <v>2.1061000000000001</v>
      </c>
    </row>
    <row r="345" spans="1:2">
      <c r="A345" s="15">
        <f t="shared" si="99"/>
        <v>1607</v>
      </c>
      <c r="B345" s="1">
        <v>2.5501</v>
      </c>
    </row>
    <row r="346" spans="1:2">
      <c r="A346" s="15">
        <f t="shared" si="99"/>
        <v>1608</v>
      </c>
      <c r="B346" s="1">
        <v>2.6147</v>
      </c>
    </row>
    <row r="347" spans="1:2">
      <c r="A347" s="15">
        <f t="shared" si="99"/>
        <v>1609</v>
      </c>
      <c r="B347" s="1">
        <v>2.2631000000000001</v>
      </c>
    </row>
    <row r="348" spans="1:2">
      <c r="A348" s="15">
        <f t="shared" si="99"/>
        <v>1610</v>
      </c>
      <c r="B348" s="1">
        <v>2.3010999999999999</v>
      </c>
    </row>
    <row r="349" spans="1:2">
      <c r="A349" s="15">
        <f t="shared" si="99"/>
        <v>1611</v>
      </c>
      <c r="B349" s="1">
        <v>2.6654</v>
      </c>
    </row>
    <row r="350" spans="1:2">
      <c r="A350" s="15">
        <f t="shared" si="99"/>
        <v>1612</v>
      </c>
      <c r="B350" s="1">
        <v>2.6372999999999998</v>
      </c>
    </row>
    <row r="351" spans="1:2">
      <c r="A351" s="15">
        <f t="shared" si="99"/>
        <v>1613</v>
      </c>
      <c r="B351" s="1">
        <v>2.6962000000000002</v>
      </c>
    </row>
    <row r="352" spans="1:2">
      <c r="A352" s="15">
        <f t="shared" si="99"/>
        <v>1614</v>
      </c>
      <c r="B352" s="1">
        <v>2.5681000000000003</v>
      </c>
    </row>
    <row r="353" spans="1:2">
      <c r="A353" s="15">
        <f t="shared" si="99"/>
        <v>1615</v>
      </c>
      <c r="B353" s="1">
        <v>2.6918000000000002</v>
      </c>
    </row>
    <row r="354" spans="1:2">
      <c r="A354" s="15">
        <f t="shared" si="99"/>
        <v>1616</v>
      </c>
      <c r="B354" s="1">
        <v>2.637</v>
      </c>
    </row>
    <row r="355" spans="1:2">
      <c r="A355" s="15">
        <f t="shared" si="99"/>
        <v>1617</v>
      </c>
      <c r="B355" s="1">
        <v>2.6831</v>
      </c>
    </row>
    <row r="356" spans="1:2">
      <c r="A356" s="15">
        <f t="shared" si="99"/>
        <v>1618</v>
      </c>
      <c r="B356" s="1">
        <v>2.3391000000000002</v>
      </c>
    </row>
    <row r="357" spans="1:2">
      <c r="A357" s="15">
        <f t="shared" si="99"/>
        <v>1619</v>
      </c>
      <c r="B357" s="1">
        <v>2.2526000000000002</v>
      </c>
    </row>
    <row r="358" spans="1:2">
      <c r="A358" s="15">
        <f t="shared" si="99"/>
        <v>1620</v>
      </c>
      <c r="B358" s="1">
        <v>2.2831999999999999</v>
      </c>
    </row>
    <row r="359" spans="1:2">
      <c r="A359" s="15">
        <f t="shared" si="99"/>
        <v>1621</v>
      </c>
      <c r="B359" s="1">
        <v>2.6565000000000003</v>
      </c>
    </row>
    <row r="360" spans="1:2">
      <c r="A360" s="15">
        <f t="shared" si="99"/>
        <v>1622</v>
      </c>
      <c r="B360" s="1">
        <v>2.8624000000000001</v>
      </c>
    </row>
    <row r="361" spans="1:2">
      <c r="A361" s="15">
        <f t="shared" si="99"/>
        <v>1623</v>
      </c>
      <c r="B361" s="1">
        <v>2.7444999999999999</v>
      </c>
    </row>
    <row r="362" spans="1:2">
      <c r="A362" s="15">
        <f t="shared" si="99"/>
        <v>1624</v>
      </c>
      <c r="B362" s="1">
        <v>2.8454000000000002</v>
      </c>
    </row>
    <row r="363" spans="1:2">
      <c r="A363" s="15">
        <f t="shared" si="99"/>
        <v>1625</v>
      </c>
      <c r="B363" s="1">
        <v>2.7556000000000003</v>
      </c>
    </row>
    <row r="364" spans="1:2">
      <c r="A364" s="15">
        <f t="shared" si="99"/>
        <v>1626</v>
      </c>
      <c r="B364" s="1">
        <v>2.3887999999999998</v>
      </c>
    </row>
    <row r="365" spans="1:2">
      <c r="A365" s="15">
        <f t="shared" si="99"/>
        <v>1627</v>
      </c>
      <c r="B365" s="1">
        <v>2.2035</v>
      </c>
    </row>
    <row r="366" spans="1:2">
      <c r="A366" s="15">
        <f t="shared" si="99"/>
        <v>1628</v>
      </c>
      <c r="B366" s="1">
        <v>2.4874999999999998</v>
      </c>
    </row>
    <row r="367" spans="1:2">
      <c r="A367" s="15">
        <f t="shared" si="99"/>
        <v>1629</v>
      </c>
      <c r="B367" s="1">
        <v>2.9603999999999999</v>
      </c>
    </row>
    <row r="368" spans="1:2">
      <c r="A368" s="15">
        <f t="shared" si="99"/>
        <v>1630</v>
      </c>
      <c r="B368" s="1">
        <v>3.2869000000000002</v>
      </c>
    </row>
    <row r="369" spans="1:2">
      <c r="A369" s="15">
        <f t="shared" si="99"/>
        <v>1631</v>
      </c>
      <c r="B369" s="1">
        <v>2.8726000000000003</v>
      </c>
    </row>
    <row r="370" spans="1:2">
      <c r="A370" s="15">
        <f t="shared" si="99"/>
        <v>1632</v>
      </c>
      <c r="B370" s="1">
        <v>2.9824000000000002</v>
      </c>
    </row>
    <row r="371" spans="1:2">
      <c r="A371" s="15">
        <f t="shared" si="99"/>
        <v>1633</v>
      </c>
      <c r="B371" s="1">
        <v>2.9169999999999998</v>
      </c>
    </row>
    <row r="372" spans="1:2">
      <c r="A372" s="15">
        <f t="shared" si="99"/>
        <v>1634</v>
      </c>
      <c r="B372" s="1">
        <v>2.9051</v>
      </c>
    </row>
    <row r="373" spans="1:2">
      <c r="A373" s="15">
        <f t="shared" si="99"/>
        <v>1635</v>
      </c>
      <c r="B373" s="1">
        <v>2.9813000000000001</v>
      </c>
    </row>
    <row r="374" spans="1:2">
      <c r="A374" s="15">
        <f t="shared" si="99"/>
        <v>1636</v>
      </c>
      <c r="B374" s="1">
        <v>2.9171</v>
      </c>
    </row>
    <row r="375" spans="1:2">
      <c r="A375" s="15">
        <f t="shared" si="99"/>
        <v>1637</v>
      </c>
      <c r="B375" s="1">
        <v>3.2949000000000002</v>
      </c>
    </row>
    <row r="376" spans="1:2">
      <c r="A376" s="15">
        <f t="shared" si="99"/>
        <v>1638</v>
      </c>
      <c r="B376" s="1">
        <v>2.7490000000000001</v>
      </c>
    </row>
    <row r="377" spans="1:2">
      <c r="A377" s="15">
        <f t="shared" si="99"/>
        <v>1639</v>
      </c>
      <c r="B377" s="1">
        <v>2.5326</v>
      </c>
    </row>
    <row r="378" spans="1:2">
      <c r="A378" s="15">
        <f t="shared" si="99"/>
        <v>1640</v>
      </c>
      <c r="B378" s="1">
        <v>2.9306000000000001</v>
      </c>
    </row>
    <row r="379" spans="1:2">
      <c r="A379" s="15">
        <f t="shared" si="99"/>
        <v>1641</v>
      </c>
      <c r="B379" s="1">
        <v>2.7505000000000002</v>
      </c>
    </row>
    <row r="380" spans="1:2">
      <c r="A380" s="15">
        <f t="shared" si="99"/>
        <v>1642</v>
      </c>
      <c r="B380" s="1">
        <v>2.7624</v>
      </c>
    </row>
    <row r="381" spans="1:2">
      <c r="A381" s="15">
        <f t="shared" si="99"/>
        <v>1643</v>
      </c>
      <c r="B381" s="1">
        <v>2.6985999999999999</v>
      </c>
    </row>
    <row r="382" spans="1:2">
      <c r="A382" s="15">
        <f t="shared" si="99"/>
        <v>1644</v>
      </c>
      <c r="B382" s="1">
        <v>2.6692</v>
      </c>
    </row>
    <row r="383" spans="1:2">
      <c r="A383" s="15">
        <f t="shared" si="99"/>
        <v>1645</v>
      </c>
      <c r="B383" s="1">
        <v>2.8853</v>
      </c>
    </row>
    <row r="384" spans="1:2">
      <c r="A384" s="15">
        <f t="shared" si="99"/>
        <v>1646</v>
      </c>
      <c r="B384" s="1">
        <v>3.1964999999999999</v>
      </c>
    </row>
    <row r="385" spans="1:2">
      <c r="A385" s="15">
        <f t="shared" si="99"/>
        <v>1647</v>
      </c>
      <c r="B385" s="1">
        <v>3.9302999999999999</v>
      </c>
    </row>
    <row r="386" spans="1:2">
      <c r="A386" s="15">
        <f t="shared" si="99"/>
        <v>1648</v>
      </c>
      <c r="B386" s="1">
        <v>3.9018000000000002</v>
      </c>
    </row>
    <row r="387" spans="1:2">
      <c r="A387" s="15">
        <f t="shared" ref="A387:A450" si="100">A386+1</f>
        <v>1649</v>
      </c>
      <c r="B387" s="1">
        <v>4.0495999999999999</v>
      </c>
    </row>
    <row r="388" spans="1:2">
      <c r="A388" s="15">
        <f t="shared" si="100"/>
        <v>1650</v>
      </c>
      <c r="B388" s="1">
        <v>3.5333999999999999</v>
      </c>
    </row>
    <row r="389" spans="1:2">
      <c r="A389" s="15">
        <f t="shared" si="100"/>
        <v>1651</v>
      </c>
      <c r="B389" s="1">
        <v>3.1608000000000001</v>
      </c>
    </row>
    <row r="390" spans="1:2">
      <c r="A390" s="15">
        <f t="shared" si="100"/>
        <v>1652</v>
      </c>
      <c r="B390" s="1">
        <v>2.7471000000000001</v>
      </c>
    </row>
    <row r="391" spans="1:2">
      <c r="A391" s="15">
        <f t="shared" si="100"/>
        <v>1653</v>
      </c>
      <c r="B391" s="1">
        <v>2.5095999999999998</v>
      </c>
    </row>
    <row r="392" spans="1:2">
      <c r="A392" s="15">
        <f t="shared" si="100"/>
        <v>1654</v>
      </c>
      <c r="B392" s="1">
        <v>2.4633000000000003</v>
      </c>
    </row>
    <row r="393" spans="1:2">
      <c r="A393" s="15">
        <f t="shared" si="100"/>
        <v>1655</v>
      </c>
      <c r="B393" s="1">
        <v>2.8482000000000003</v>
      </c>
    </row>
    <row r="394" spans="1:2">
      <c r="A394" s="15">
        <f t="shared" si="100"/>
        <v>1656</v>
      </c>
      <c r="B394" s="1">
        <v>2.9902000000000002</v>
      </c>
    </row>
    <row r="395" spans="1:2">
      <c r="A395" s="15">
        <f t="shared" si="100"/>
        <v>1657</v>
      </c>
      <c r="B395" s="1">
        <v>3.4592999999999998</v>
      </c>
    </row>
    <row r="396" spans="1:2">
      <c r="A396" s="15">
        <f t="shared" si="100"/>
        <v>1658</v>
      </c>
      <c r="B396" s="1">
        <v>3.468</v>
      </c>
    </row>
    <row r="397" spans="1:2">
      <c r="A397" s="15">
        <f t="shared" si="100"/>
        <v>1659</v>
      </c>
      <c r="B397" s="1">
        <v>3.3963999999999999</v>
      </c>
    </row>
    <row r="398" spans="1:2">
      <c r="A398" s="15">
        <f t="shared" si="100"/>
        <v>1660</v>
      </c>
      <c r="B398" s="1">
        <v>3.3936999999999999</v>
      </c>
    </row>
    <row r="399" spans="1:2">
      <c r="A399" s="15">
        <f t="shared" si="100"/>
        <v>1661</v>
      </c>
      <c r="B399" s="1">
        <v>3.9695</v>
      </c>
    </row>
    <row r="400" spans="1:2">
      <c r="A400" s="15">
        <f t="shared" si="100"/>
        <v>1662</v>
      </c>
      <c r="B400" s="1">
        <v>3.0749</v>
      </c>
    </row>
    <row r="401" spans="1:2">
      <c r="A401" s="15">
        <f t="shared" si="100"/>
        <v>1663</v>
      </c>
      <c r="B401" s="1">
        <v>3.0390999999999999</v>
      </c>
    </row>
    <row r="402" spans="1:2">
      <c r="A402" s="15">
        <f t="shared" si="100"/>
        <v>1664</v>
      </c>
      <c r="B402" s="1">
        <v>2.9651000000000001</v>
      </c>
    </row>
    <row r="403" spans="1:2">
      <c r="A403" s="15">
        <f t="shared" si="100"/>
        <v>1665</v>
      </c>
      <c r="B403" s="1">
        <v>2.8028</v>
      </c>
    </row>
    <row r="404" spans="1:2">
      <c r="A404" s="15">
        <f t="shared" si="100"/>
        <v>1666</v>
      </c>
      <c r="B404" s="1">
        <v>2.5817999999999999</v>
      </c>
    </row>
    <row r="405" spans="1:2">
      <c r="A405" s="15">
        <f t="shared" si="100"/>
        <v>1667</v>
      </c>
      <c r="B405" s="1">
        <v>2.6691000000000003</v>
      </c>
    </row>
    <row r="406" spans="1:2">
      <c r="A406" s="15">
        <f t="shared" si="100"/>
        <v>1668</v>
      </c>
      <c r="B406" s="1">
        <v>2.9736000000000002</v>
      </c>
    </row>
    <row r="407" spans="1:2">
      <c r="A407" s="15">
        <f t="shared" si="100"/>
        <v>1669</v>
      </c>
      <c r="B407" s="1">
        <v>2.8527</v>
      </c>
    </row>
    <row r="408" spans="1:2">
      <c r="A408" s="15">
        <f t="shared" si="100"/>
        <v>1670</v>
      </c>
      <c r="B408" s="1">
        <v>2.8917999999999999</v>
      </c>
    </row>
    <row r="409" spans="1:2">
      <c r="A409" s="15">
        <f t="shared" si="100"/>
        <v>1671</v>
      </c>
      <c r="B409" s="1">
        <v>2.8940000000000001</v>
      </c>
    </row>
    <row r="410" spans="1:2">
      <c r="A410" s="15">
        <f t="shared" si="100"/>
        <v>1672</v>
      </c>
      <c r="B410" s="1">
        <v>2.9542999999999999</v>
      </c>
    </row>
    <row r="411" spans="1:2">
      <c r="A411" s="15">
        <f t="shared" si="100"/>
        <v>1673</v>
      </c>
      <c r="B411" s="1">
        <v>3.4523000000000001</v>
      </c>
    </row>
    <row r="412" spans="1:2">
      <c r="A412" s="15">
        <f t="shared" si="100"/>
        <v>1674</v>
      </c>
      <c r="B412" s="1">
        <v>3.3887999999999998</v>
      </c>
    </row>
    <row r="413" spans="1:2">
      <c r="A413" s="15">
        <f t="shared" si="100"/>
        <v>1675</v>
      </c>
      <c r="B413" s="1">
        <v>2.8778000000000001</v>
      </c>
    </row>
    <row r="414" spans="1:2">
      <c r="A414" s="15">
        <f t="shared" si="100"/>
        <v>1676</v>
      </c>
      <c r="B414" s="1">
        <v>2.8307000000000002</v>
      </c>
    </row>
    <row r="415" spans="1:2">
      <c r="A415" s="15">
        <f t="shared" si="100"/>
        <v>1677</v>
      </c>
      <c r="B415" s="1">
        <v>3.2578</v>
      </c>
    </row>
    <row r="416" spans="1:2">
      <c r="A416" s="15">
        <f t="shared" si="100"/>
        <v>1678</v>
      </c>
      <c r="B416" s="1">
        <v>3.4134000000000002</v>
      </c>
    </row>
    <row r="417" spans="1:2">
      <c r="A417" s="15">
        <f t="shared" si="100"/>
        <v>1679</v>
      </c>
      <c r="B417" s="1">
        <v>3.0186999999999999</v>
      </c>
    </row>
    <row r="418" spans="1:2">
      <c r="A418" s="15">
        <f t="shared" si="100"/>
        <v>1680</v>
      </c>
      <c r="B418" s="1">
        <v>3.0886</v>
      </c>
    </row>
    <row r="419" spans="1:2">
      <c r="A419" s="15">
        <f t="shared" si="100"/>
        <v>1681</v>
      </c>
      <c r="B419" s="1">
        <v>2.9314999999999998</v>
      </c>
    </row>
    <row r="420" spans="1:2">
      <c r="A420" s="15">
        <f t="shared" si="100"/>
        <v>1682</v>
      </c>
      <c r="B420" s="1">
        <v>2.9807000000000001</v>
      </c>
    </row>
    <row r="421" spans="1:2">
      <c r="A421" s="15">
        <f t="shared" si="100"/>
        <v>1683</v>
      </c>
      <c r="B421" s="1">
        <v>2.9309000000000003</v>
      </c>
    </row>
    <row r="422" spans="1:2">
      <c r="A422" s="15">
        <f t="shared" si="100"/>
        <v>1684</v>
      </c>
      <c r="B422" s="1">
        <v>3.2107000000000001</v>
      </c>
    </row>
    <row r="423" spans="1:2">
      <c r="A423" s="15">
        <f t="shared" si="100"/>
        <v>1685</v>
      </c>
      <c r="B423" s="1">
        <v>2.7584</v>
      </c>
    </row>
    <row r="424" spans="1:2">
      <c r="A424" s="15">
        <f t="shared" si="100"/>
        <v>1686</v>
      </c>
      <c r="B424" s="1">
        <v>2.8538999999999999</v>
      </c>
    </row>
    <row r="425" spans="1:2">
      <c r="A425" s="15">
        <f t="shared" si="100"/>
        <v>1687</v>
      </c>
      <c r="B425" s="1">
        <v>2.6976</v>
      </c>
    </row>
    <row r="426" spans="1:2">
      <c r="A426" s="15">
        <f t="shared" si="100"/>
        <v>1688</v>
      </c>
      <c r="B426" s="1">
        <v>2.6536</v>
      </c>
    </row>
    <row r="427" spans="1:2">
      <c r="A427" s="15">
        <f t="shared" si="100"/>
        <v>1689</v>
      </c>
      <c r="B427" s="1">
        <v>2.8772000000000002</v>
      </c>
    </row>
    <row r="428" spans="1:2">
      <c r="A428" s="15">
        <f t="shared" si="100"/>
        <v>1690</v>
      </c>
      <c r="B428" s="1">
        <v>2.7627000000000002</v>
      </c>
    </row>
    <row r="429" spans="1:2">
      <c r="A429" s="15">
        <f t="shared" si="100"/>
        <v>1691</v>
      </c>
      <c r="B429" s="1">
        <v>3.0823999999999998</v>
      </c>
    </row>
    <row r="430" spans="1:2">
      <c r="A430" s="15">
        <f t="shared" si="100"/>
        <v>1692</v>
      </c>
      <c r="B430" s="1">
        <v>3.4691999999999998</v>
      </c>
    </row>
    <row r="431" spans="1:2">
      <c r="A431" s="15">
        <f t="shared" si="100"/>
        <v>1693</v>
      </c>
      <c r="B431" s="1">
        <v>3.7206000000000001</v>
      </c>
    </row>
    <row r="432" spans="1:2">
      <c r="A432" s="15">
        <f t="shared" si="100"/>
        <v>1694</v>
      </c>
      <c r="B432" s="1">
        <v>3.0249999999999999</v>
      </c>
    </row>
    <row r="433" spans="1:2">
      <c r="A433" s="15">
        <f t="shared" si="100"/>
        <v>1695</v>
      </c>
      <c r="B433" s="1">
        <v>3.3959000000000001</v>
      </c>
    </row>
    <row r="434" spans="1:2">
      <c r="A434" s="15">
        <f t="shared" si="100"/>
        <v>1696</v>
      </c>
      <c r="B434" s="1">
        <v>3.3944999999999999</v>
      </c>
    </row>
    <row r="435" spans="1:2">
      <c r="A435" s="15">
        <f t="shared" si="100"/>
        <v>1697</v>
      </c>
      <c r="B435" s="1">
        <v>3.6152000000000002</v>
      </c>
    </row>
    <row r="436" spans="1:2">
      <c r="A436" s="15">
        <f t="shared" si="100"/>
        <v>1698</v>
      </c>
      <c r="B436" s="1">
        <v>3.4291999999999998</v>
      </c>
    </row>
    <row r="437" spans="1:2">
      <c r="A437" s="15">
        <f t="shared" si="100"/>
        <v>1699</v>
      </c>
      <c r="B437" s="1">
        <v>3.0366</v>
      </c>
    </row>
    <row r="438" spans="1:2">
      <c r="A438" s="15">
        <f t="shared" si="100"/>
        <v>1700</v>
      </c>
      <c r="B438" s="1">
        <v>2.8178000000000001</v>
      </c>
    </row>
    <row r="439" spans="1:2">
      <c r="A439" s="15">
        <f t="shared" si="100"/>
        <v>1701</v>
      </c>
      <c r="B439" s="1">
        <v>2.7675000000000001</v>
      </c>
    </row>
    <row r="440" spans="1:2">
      <c r="A440" s="15">
        <f t="shared" si="100"/>
        <v>1702</v>
      </c>
      <c r="B440" s="1">
        <v>2.7183999999999999</v>
      </c>
    </row>
    <row r="441" spans="1:2">
      <c r="A441" s="15">
        <f t="shared" si="100"/>
        <v>1703</v>
      </c>
      <c r="B441" s="1">
        <v>3.0043000000000002</v>
      </c>
    </row>
    <row r="442" spans="1:2">
      <c r="A442" s="15">
        <f t="shared" si="100"/>
        <v>1704</v>
      </c>
      <c r="B442" s="1">
        <v>2.7524999999999999</v>
      </c>
    </row>
    <row r="443" spans="1:2">
      <c r="A443" s="15">
        <f t="shared" si="100"/>
        <v>1705</v>
      </c>
      <c r="B443" s="1">
        <v>2.6451000000000002</v>
      </c>
    </row>
    <row r="444" spans="1:2">
      <c r="A444" s="15">
        <f t="shared" si="100"/>
        <v>1706</v>
      </c>
      <c r="B444" s="1">
        <v>2.6175000000000002</v>
      </c>
    </row>
    <row r="445" spans="1:2">
      <c r="A445" s="15">
        <f t="shared" si="100"/>
        <v>1707</v>
      </c>
      <c r="B445" s="1">
        <v>2.7412999999999998</v>
      </c>
    </row>
    <row r="446" spans="1:2">
      <c r="A446" s="15">
        <f t="shared" si="100"/>
        <v>1708</v>
      </c>
      <c r="B446" s="1">
        <v>3.3332000000000002</v>
      </c>
    </row>
    <row r="447" spans="1:2">
      <c r="A447" s="15">
        <f t="shared" si="100"/>
        <v>1709</v>
      </c>
      <c r="B447" s="1">
        <v>3.7664</v>
      </c>
    </row>
    <row r="448" spans="1:2">
      <c r="A448" s="15">
        <f t="shared" si="100"/>
        <v>1710</v>
      </c>
      <c r="B448" s="1">
        <v>3.2553000000000001</v>
      </c>
    </row>
    <row r="449" spans="1:2">
      <c r="A449" s="15">
        <f t="shared" si="100"/>
        <v>1711</v>
      </c>
      <c r="B449" s="1">
        <v>3.1200999999999999</v>
      </c>
    </row>
    <row r="450" spans="1:2">
      <c r="A450" s="15">
        <f t="shared" si="100"/>
        <v>1712</v>
      </c>
      <c r="B450" s="1">
        <v>2.9927000000000001</v>
      </c>
    </row>
    <row r="451" spans="1:2">
      <c r="A451" s="15">
        <f t="shared" ref="A451:A514" si="101">A450+1</f>
        <v>1713</v>
      </c>
      <c r="B451" s="1">
        <v>3.1326999999999998</v>
      </c>
    </row>
    <row r="452" spans="1:2">
      <c r="A452" s="15">
        <f t="shared" si="101"/>
        <v>1714</v>
      </c>
      <c r="B452" s="1">
        <v>2.8357999999999999</v>
      </c>
    </row>
    <row r="453" spans="1:2">
      <c r="A453" s="15">
        <f t="shared" si="101"/>
        <v>1715</v>
      </c>
      <c r="B453" s="1">
        <v>2.9969000000000001</v>
      </c>
    </row>
    <row r="454" spans="1:2">
      <c r="A454" s="15">
        <f t="shared" si="101"/>
        <v>1716</v>
      </c>
      <c r="B454" s="1">
        <v>2.9725999999999999</v>
      </c>
    </row>
    <row r="455" spans="1:2">
      <c r="A455" s="15">
        <f t="shared" si="101"/>
        <v>1717</v>
      </c>
      <c r="B455" s="1">
        <v>2.8048999999999999</v>
      </c>
    </row>
    <row r="456" spans="1:2">
      <c r="A456" s="15">
        <f t="shared" si="101"/>
        <v>1718</v>
      </c>
      <c r="B456" s="1">
        <v>2.6598000000000002</v>
      </c>
    </row>
    <row r="457" spans="1:2">
      <c r="A457" s="15">
        <f t="shared" si="101"/>
        <v>1719</v>
      </c>
      <c r="B457" s="1">
        <v>2.8083999999999998</v>
      </c>
    </row>
    <row r="458" spans="1:2">
      <c r="A458" s="15">
        <f t="shared" si="101"/>
        <v>1720</v>
      </c>
      <c r="B458" s="1">
        <v>2.8449999999999998</v>
      </c>
    </row>
    <row r="459" spans="1:2">
      <c r="A459" s="15">
        <f t="shared" si="101"/>
        <v>1721</v>
      </c>
      <c r="B459" s="1">
        <v>2.7610000000000001</v>
      </c>
    </row>
    <row r="460" spans="1:2">
      <c r="A460" s="15">
        <f t="shared" si="101"/>
        <v>1722</v>
      </c>
      <c r="B460" s="1">
        <v>2.8062</v>
      </c>
    </row>
    <row r="461" spans="1:2">
      <c r="A461" s="15">
        <f t="shared" si="101"/>
        <v>1723</v>
      </c>
      <c r="B461" s="1">
        <v>2.8382000000000001</v>
      </c>
    </row>
    <row r="462" spans="1:2">
      <c r="A462" s="15">
        <f t="shared" si="101"/>
        <v>1724</v>
      </c>
      <c r="B462" s="1">
        <v>2.9822000000000002</v>
      </c>
    </row>
    <row r="463" spans="1:2">
      <c r="A463" s="15">
        <f t="shared" si="101"/>
        <v>1725</v>
      </c>
      <c r="B463" s="1">
        <v>3.1385000000000001</v>
      </c>
    </row>
    <row r="464" spans="1:2">
      <c r="A464" s="15">
        <f t="shared" si="101"/>
        <v>1726</v>
      </c>
      <c r="B464" s="1">
        <v>2.9309000000000003</v>
      </c>
    </row>
    <row r="465" spans="1:2">
      <c r="A465" s="15">
        <f t="shared" si="101"/>
        <v>1727</v>
      </c>
      <c r="B465" s="1">
        <v>3.2742</v>
      </c>
    </row>
    <row r="466" spans="1:2">
      <c r="A466" s="15">
        <f t="shared" si="101"/>
        <v>1728</v>
      </c>
      <c r="B466" s="1">
        <v>3.2082000000000002</v>
      </c>
    </row>
    <row r="467" spans="1:2">
      <c r="A467" s="15">
        <f t="shared" si="101"/>
        <v>1729</v>
      </c>
      <c r="B467" s="1">
        <v>2.82</v>
      </c>
    </row>
    <row r="468" spans="1:2">
      <c r="A468" s="15">
        <f t="shared" si="101"/>
        <v>1730</v>
      </c>
      <c r="B468" s="1">
        <v>2.7338</v>
      </c>
    </row>
    <row r="469" spans="1:2">
      <c r="A469" s="15">
        <f t="shared" si="101"/>
        <v>1731</v>
      </c>
      <c r="B469" s="1">
        <v>2.6027</v>
      </c>
    </row>
    <row r="470" spans="1:2">
      <c r="A470" s="15">
        <f t="shared" si="101"/>
        <v>1732</v>
      </c>
      <c r="B470" s="1">
        <v>2.6206</v>
      </c>
    </row>
    <row r="471" spans="1:2">
      <c r="A471" s="15">
        <f t="shared" si="101"/>
        <v>1733</v>
      </c>
      <c r="B471" s="1">
        <v>2.7564000000000002</v>
      </c>
    </row>
    <row r="472" spans="1:2">
      <c r="A472" s="15">
        <f t="shared" si="101"/>
        <v>1734</v>
      </c>
      <c r="B472" s="1">
        <v>2.8458000000000001</v>
      </c>
    </row>
    <row r="473" spans="1:2">
      <c r="A473" s="15">
        <f t="shared" si="101"/>
        <v>1735</v>
      </c>
      <c r="B473" s="1">
        <v>2.8723000000000001</v>
      </c>
    </row>
    <row r="474" spans="1:2">
      <c r="A474" s="15">
        <f t="shared" si="101"/>
        <v>1736</v>
      </c>
      <c r="B474" s="1">
        <v>2.9041999999999999</v>
      </c>
    </row>
    <row r="475" spans="1:2">
      <c r="A475" s="15">
        <f t="shared" si="101"/>
        <v>1737</v>
      </c>
      <c r="B475" s="1">
        <v>2.78</v>
      </c>
    </row>
    <row r="476" spans="1:2">
      <c r="A476" s="15">
        <f t="shared" si="101"/>
        <v>1738</v>
      </c>
      <c r="B476" s="1">
        <v>2.86</v>
      </c>
    </row>
    <row r="477" spans="1:2">
      <c r="A477" s="15">
        <f t="shared" si="101"/>
        <v>1739</v>
      </c>
      <c r="B477" s="1">
        <v>3.2073999999999998</v>
      </c>
    </row>
    <row r="478" spans="1:2">
      <c r="A478" s="15">
        <f t="shared" si="101"/>
        <v>1740</v>
      </c>
      <c r="B478" s="1">
        <v>3.3307000000000002</v>
      </c>
    </row>
    <row r="479" spans="1:2">
      <c r="A479" s="15">
        <f t="shared" si="101"/>
        <v>1741</v>
      </c>
      <c r="B479" s="1">
        <v>2.9062999999999999</v>
      </c>
    </row>
    <row r="480" spans="1:2">
      <c r="A480" s="15">
        <f t="shared" si="101"/>
        <v>1742</v>
      </c>
      <c r="B480" s="1">
        <v>2.7292000000000001</v>
      </c>
    </row>
    <row r="481" spans="1:2">
      <c r="A481" s="15">
        <f t="shared" si="101"/>
        <v>1743</v>
      </c>
      <c r="B481" s="1">
        <v>2.6819999999999999</v>
      </c>
    </row>
    <row r="482" spans="1:2">
      <c r="A482" s="15">
        <f t="shared" si="101"/>
        <v>1744</v>
      </c>
      <c r="B482" s="1">
        <v>2.6875999999999998</v>
      </c>
    </row>
    <row r="483" spans="1:2">
      <c r="A483" s="15">
        <f t="shared" si="101"/>
        <v>1745</v>
      </c>
      <c r="B483" s="1">
        <v>2.9163999999999999</v>
      </c>
    </row>
    <row r="484" spans="1:2">
      <c r="A484" s="15">
        <f t="shared" si="101"/>
        <v>1746</v>
      </c>
      <c r="B484" s="1">
        <v>2.9192</v>
      </c>
    </row>
    <row r="485" spans="1:2">
      <c r="A485" s="15">
        <f t="shared" si="101"/>
        <v>1747</v>
      </c>
      <c r="B485" s="1">
        <v>2.8929999999999998</v>
      </c>
    </row>
    <row r="486" spans="1:2">
      <c r="A486" s="15">
        <f t="shared" si="101"/>
        <v>1748</v>
      </c>
      <c r="B486" s="1">
        <v>2.9211</v>
      </c>
    </row>
    <row r="487" spans="1:2">
      <c r="A487" s="15">
        <f t="shared" si="101"/>
        <v>1749</v>
      </c>
      <c r="B487" s="1">
        <v>2.895</v>
      </c>
    </row>
    <row r="488" spans="1:2">
      <c r="A488" s="15">
        <f t="shared" si="101"/>
        <v>1750</v>
      </c>
      <c r="B488" s="1">
        <v>2.8338000000000001</v>
      </c>
    </row>
    <row r="489" spans="1:2">
      <c r="A489" s="15">
        <f t="shared" si="101"/>
        <v>1751</v>
      </c>
      <c r="B489" s="1">
        <v>2.9653999999999998</v>
      </c>
    </row>
    <row r="490" spans="1:2">
      <c r="A490" s="15">
        <f t="shared" si="101"/>
        <v>1752</v>
      </c>
      <c r="B490" s="1">
        <v>3.0064000000000002</v>
      </c>
    </row>
    <row r="491" spans="1:2">
      <c r="A491" s="15">
        <f t="shared" si="101"/>
        <v>1753</v>
      </c>
      <c r="B491" s="1">
        <v>2.9630999999999998</v>
      </c>
    </row>
    <row r="492" spans="1:2">
      <c r="A492" s="15">
        <f t="shared" si="101"/>
        <v>1754</v>
      </c>
      <c r="B492" s="1">
        <v>2.8233000000000001</v>
      </c>
    </row>
    <row r="493" spans="1:2">
      <c r="A493" s="15">
        <f t="shared" si="101"/>
        <v>1755</v>
      </c>
      <c r="B493" s="1">
        <v>2.9887000000000001</v>
      </c>
    </row>
    <row r="494" spans="1:2">
      <c r="A494" s="15">
        <f t="shared" si="101"/>
        <v>1756</v>
      </c>
      <c r="B494" s="1">
        <v>3.597</v>
      </c>
    </row>
    <row r="495" spans="1:2">
      <c r="A495" s="15">
        <f t="shared" si="101"/>
        <v>1757</v>
      </c>
      <c r="B495" s="1">
        <v>3.3397999999999999</v>
      </c>
    </row>
    <row r="496" spans="1:2">
      <c r="A496" s="15">
        <f t="shared" si="101"/>
        <v>1758</v>
      </c>
      <c r="B496" s="1">
        <v>3.1065</v>
      </c>
    </row>
    <row r="497" spans="1:2">
      <c r="A497" s="15">
        <f t="shared" si="101"/>
        <v>1759</v>
      </c>
      <c r="B497" s="1">
        <v>2.9499</v>
      </c>
    </row>
    <row r="498" spans="1:2">
      <c r="A498" s="15">
        <f t="shared" si="101"/>
        <v>1760</v>
      </c>
      <c r="B498" s="1">
        <v>2.9386000000000001</v>
      </c>
    </row>
    <row r="499" spans="1:2">
      <c r="A499" s="15">
        <f t="shared" si="101"/>
        <v>1761</v>
      </c>
      <c r="B499" s="1">
        <v>2.7726000000000002</v>
      </c>
    </row>
    <row r="500" spans="1:2">
      <c r="A500" s="15">
        <f t="shared" si="101"/>
        <v>1762</v>
      </c>
      <c r="B500" s="1">
        <v>2.9173</v>
      </c>
    </row>
    <row r="501" spans="1:2">
      <c r="A501" s="15">
        <f t="shared" si="101"/>
        <v>1763</v>
      </c>
      <c r="B501" s="1">
        <v>2.9765000000000001</v>
      </c>
    </row>
    <row r="502" spans="1:2">
      <c r="A502" s="15">
        <f t="shared" si="101"/>
        <v>1764</v>
      </c>
      <c r="B502" s="1">
        <v>3.1819000000000002</v>
      </c>
    </row>
    <row r="503" spans="1:2">
      <c r="A503" s="15">
        <f t="shared" si="101"/>
        <v>1765</v>
      </c>
      <c r="B503" s="1">
        <v>3.4649999999999999</v>
      </c>
    </row>
    <row r="504" spans="1:2">
      <c r="A504" s="15">
        <f t="shared" si="101"/>
        <v>1766</v>
      </c>
      <c r="B504" s="1">
        <v>3.3761999999999999</v>
      </c>
    </row>
    <row r="505" spans="1:2">
      <c r="A505" s="15">
        <f t="shared" si="101"/>
        <v>1767</v>
      </c>
      <c r="B505" s="1">
        <v>3.7389000000000001</v>
      </c>
    </row>
    <row r="506" spans="1:2">
      <c r="A506" s="15">
        <f t="shared" si="101"/>
        <v>1768</v>
      </c>
      <c r="B506" s="1">
        <v>3.6372999999999998</v>
      </c>
    </row>
    <row r="507" spans="1:2">
      <c r="A507" s="15">
        <f t="shared" si="101"/>
        <v>1769</v>
      </c>
      <c r="B507" s="1">
        <v>3.3010000000000002</v>
      </c>
    </row>
    <row r="508" spans="1:2">
      <c r="A508" s="15">
        <f t="shared" si="101"/>
        <v>1770</v>
      </c>
      <c r="B508" s="1">
        <v>3.3641000000000001</v>
      </c>
    </row>
    <row r="509" spans="1:2">
      <c r="A509" s="15">
        <f t="shared" si="101"/>
        <v>1771</v>
      </c>
      <c r="B509" s="1">
        <v>3.6044</v>
      </c>
    </row>
    <row r="510" spans="1:2">
      <c r="A510" s="15">
        <f t="shared" si="101"/>
        <v>1772</v>
      </c>
      <c r="B510" s="1">
        <v>3.9291999999999998</v>
      </c>
    </row>
    <row r="511" spans="1:2">
      <c r="A511" s="15">
        <f t="shared" si="101"/>
        <v>1773</v>
      </c>
      <c r="B511" s="1">
        <v>3.9309000000000003</v>
      </c>
    </row>
    <row r="512" spans="1:2">
      <c r="A512" s="15">
        <f t="shared" si="101"/>
        <v>1774</v>
      </c>
      <c r="B512" s="1">
        <v>3.8525999999999998</v>
      </c>
    </row>
    <row r="513" spans="1:2">
      <c r="A513" s="15">
        <f t="shared" si="101"/>
        <v>1775</v>
      </c>
      <c r="B513" s="1">
        <v>3.8277000000000001</v>
      </c>
    </row>
    <row r="514" spans="1:2">
      <c r="A514" s="15">
        <f t="shared" si="101"/>
        <v>1776</v>
      </c>
      <c r="B514" s="1">
        <v>3.5669</v>
      </c>
    </row>
    <row r="515" spans="1:2">
      <c r="A515" s="15">
        <f t="shared" ref="A515:A578" si="102">A514+1</f>
        <v>1777</v>
      </c>
      <c r="B515" s="1">
        <v>3.831</v>
      </c>
    </row>
    <row r="516" spans="1:2">
      <c r="A516" s="15">
        <f t="shared" si="102"/>
        <v>1778</v>
      </c>
      <c r="B516" s="1">
        <v>3.7157999999999998</v>
      </c>
    </row>
    <row r="517" spans="1:2">
      <c r="A517" s="15">
        <f t="shared" si="102"/>
        <v>1779</v>
      </c>
      <c r="B517" s="1">
        <v>3.5024000000000002</v>
      </c>
    </row>
    <row r="518" spans="1:2">
      <c r="A518" s="15">
        <f t="shared" si="102"/>
        <v>1780</v>
      </c>
      <c r="B518" s="1">
        <v>3.4487000000000001</v>
      </c>
    </row>
    <row r="519" spans="1:2">
      <c r="A519" s="15">
        <f t="shared" si="102"/>
        <v>1781</v>
      </c>
      <c r="B519" s="1">
        <v>3.7462</v>
      </c>
    </row>
    <row r="520" spans="1:2">
      <c r="A520" s="15">
        <f t="shared" si="102"/>
        <v>1782</v>
      </c>
      <c r="B520" s="1">
        <v>3.7210000000000001</v>
      </c>
    </row>
    <row r="521" spans="1:2">
      <c r="A521" s="15">
        <f t="shared" si="102"/>
        <v>1783</v>
      </c>
      <c r="B521" s="1">
        <v>3.6857000000000002</v>
      </c>
    </row>
    <row r="522" spans="1:2">
      <c r="A522" s="15">
        <f t="shared" si="102"/>
        <v>1784</v>
      </c>
      <c r="B522" s="1">
        <v>3.6</v>
      </c>
    </row>
    <row r="523" spans="1:2">
      <c r="A523" s="15">
        <f t="shared" si="102"/>
        <v>1785</v>
      </c>
      <c r="B523" s="1">
        <v>3.4941</v>
      </c>
    </row>
    <row r="524" spans="1:2">
      <c r="A524" s="15">
        <f t="shared" si="102"/>
        <v>1786</v>
      </c>
      <c r="B524" s="1">
        <v>3.4235000000000002</v>
      </c>
    </row>
    <row r="525" spans="1:2">
      <c r="A525" s="15">
        <f t="shared" si="102"/>
        <v>1787</v>
      </c>
      <c r="B525" s="1">
        <v>3.4990999999999999</v>
      </c>
    </row>
    <row r="526" spans="1:2">
      <c r="A526" s="15">
        <f t="shared" si="102"/>
        <v>1788</v>
      </c>
      <c r="B526" s="1">
        <v>3.6200999999999999</v>
      </c>
    </row>
    <row r="527" spans="1:2">
      <c r="A527" s="15">
        <f t="shared" si="102"/>
        <v>1789</v>
      </c>
      <c r="B527" s="1">
        <v>3.6705000000000001</v>
      </c>
    </row>
    <row r="528" spans="1:2">
      <c r="A528" s="15">
        <f t="shared" si="102"/>
        <v>1790</v>
      </c>
      <c r="B528" s="1">
        <v>3.8369</v>
      </c>
    </row>
    <row r="529" spans="1:2">
      <c r="A529" s="15">
        <f t="shared" si="102"/>
        <v>1791</v>
      </c>
      <c r="B529" s="1">
        <v>3.7410999999999999</v>
      </c>
    </row>
    <row r="530" spans="1:2">
      <c r="A530" s="15">
        <f t="shared" si="102"/>
        <v>1792</v>
      </c>
      <c r="B530" s="1">
        <v>3.6705000000000001</v>
      </c>
    </row>
    <row r="531" spans="1:2">
      <c r="A531" s="15">
        <f t="shared" si="102"/>
        <v>1793</v>
      </c>
      <c r="B531" s="1">
        <v>3.8924000000000003</v>
      </c>
    </row>
    <row r="532" spans="1:2">
      <c r="A532" s="15">
        <f t="shared" si="102"/>
        <v>1794</v>
      </c>
      <c r="B532" s="1">
        <v>4.0385999999999997</v>
      </c>
    </row>
    <row r="533" spans="1:2">
      <c r="A533" s="15">
        <f t="shared" si="102"/>
        <v>1795</v>
      </c>
      <c r="B533" s="1">
        <v>4.7092000000000001</v>
      </c>
    </row>
    <row r="534" spans="1:2">
      <c r="A534" s="15">
        <f t="shared" si="102"/>
        <v>1796</v>
      </c>
      <c r="B534" s="1">
        <v>4.9462000000000002</v>
      </c>
    </row>
    <row r="535" spans="1:2">
      <c r="A535" s="15">
        <f t="shared" si="102"/>
        <v>1797</v>
      </c>
      <c r="B535" s="1">
        <v>4.3914999999999997</v>
      </c>
    </row>
    <row r="536" spans="1:2">
      <c r="A536" s="15">
        <f t="shared" si="102"/>
        <v>1798</v>
      </c>
      <c r="B536" s="1">
        <v>4.4268000000000001</v>
      </c>
    </row>
    <row r="537" spans="1:2">
      <c r="A537" s="15">
        <f t="shared" si="102"/>
        <v>1799</v>
      </c>
      <c r="B537" s="1">
        <v>5.0217999999999998</v>
      </c>
    </row>
    <row r="538" spans="1:2">
      <c r="A538" s="15">
        <f t="shared" si="102"/>
        <v>1800</v>
      </c>
      <c r="B538" s="1">
        <v>6.6200999999999999</v>
      </c>
    </row>
    <row r="539" spans="1:2">
      <c r="A539" s="15">
        <f t="shared" si="102"/>
        <v>1801</v>
      </c>
      <c r="B539" s="1">
        <v>6.8822999999999999</v>
      </c>
    </row>
    <row r="540" spans="1:2">
      <c r="A540" s="15">
        <f t="shared" si="102"/>
        <v>1802</v>
      </c>
      <c r="B540" s="1">
        <v>5.1830999999999996</v>
      </c>
    </row>
    <row r="541" spans="1:2">
      <c r="A541" s="15">
        <f t="shared" si="102"/>
        <v>1803</v>
      </c>
      <c r="B541" s="1">
        <v>5.0167000000000002</v>
      </c>
    </row>
    <row r="542" spans="1:2">
      <c r="A542" s="15">
        <f t="shared" si="102"/>
        <v>1804</v>
      </c>
      <c r="B542" s="1">
        <v>5.3696999999999999</v>
      </c>
    </row>
    <row r="543" spans="1:2">
      <c r="A543" s="15">
        <f t="shared" si="102"/>
        <v>1805</v>
      </c>
      <c r="B543" s="1">
        <v>6.1814</v>
      </c>
    </row>
    <row r="544" spans="1:2">
      <c r="A544" s="15">
        <f t="shared" si="102"/>
        <v>1806</v>
      </c>
      <c r="B544" s="1">
        <v>5.7881999999999998</v>
      </c>
    </row>
    <row r="545" spans="1:2">
      <c r="A545" s="15">
        <f t="shared" si="102"/>
        <v>1807</v>
      </c>
      <c r="B545" s="1">
        <v>5.5259999999999998</v>
      </c>
    </row>
    <row r="546" spans="1:2">
      <c r="A546" s="15">
        <f t="shared" si="102"/>
        <v>1808</v>
      </c>
      <c r="B546" s="1">
        <v>5.8688000000000002</v>
      </c>
    </row>
    <row r="547" spans="1:2">
      <c r="A547" s="15">
        <f t="shared" si="102"/>
        <v>1809</v>
      </c>
      <c r="B547" s="1">
        <v>6.61</v>
      </c>
    </row>
    <row r="548" spans="1:2">
      <c r="A548" s="15">
        <f t="shared" si="102"/>
        <v>1810</v>
      </c>
      <c r="B548" s="1">
        <v>6.8016000000000005</v>
      </c>
    </row>
    <row r="549" spans="1:2">
      <c r="A549" s="15">
        <f t="shared" si="102"/>
        <v>1811</v>
      </c>
      <c r="B549" s="1">
        <v>6.8872999999999998</v>
      </c>
    </row>
    <row r="550" spans="1:2">
      <c r="A550" s="15">
        <f t="shared" si="102"/>
        <v>1812</v>
      </c>
      <c r="B550" s="1">
        <v>7.6890000000000001</v>
      </c>
    </row>
    <row r="551" spans="1:2">
      <c r="A551" s="15">
        <f t="shared" si="102"/>
        <v>1813</v>
      </c>
      <c r="B551" s="1">
        <v>7.5377000000000001</v>
      </c>
    </row>
    <row r="552" spans="1:2">
      <c r="A552" s="15">
        <f t="shared" si="102"/>
        <v>1814</v>
      </c>
      <c r="B552" s="1">
        <v>6.5293000000000001</v>
      </c>
    </row>
    <row r="553" spans="1:2">
      <c r="A553" s="15">
        <f t="shared" si="102"/>
        <v>1815</v>
      </c>
      <c r="B553" s="1">
        <v>5.4050000000000002</v>
      </c>
    </row>
    <row r="554" spans="1:2">
      <c r="A554" s="15">
        <f t="shared" si="102"/>
        <v>1816</v>
      </c>
      <c r="B554" s="1">
        <v>6.0956999999999999</v>
      </c>
    </row>
    <row r="555" spans="1:2">
      <c r="A555" s="15">
        <f t="shared" si="102"/>
        <v>1817</v>
      </c>
      <c r="B555" s="1">
        <v>6.4134000000000002</v>
      </c>
    </row>
    <row r="556" spans="1:2">
      <c r="A556" s="15">
        <f t="shared" si="102"/>
        <v>1818</v>
      </c>
      <c r="B556" s="1">
        <v>5.9798</v>
      </c>
    </row>
    <row r="557" spans="1:2">
      <c r="A557" s="15">
        <f t="shared" si="102"/>
        <v>1819</v>
      </c>
      <c r="B557" s="1">
        <v>5.7225999999999999</v>
      </c>
    </row>
    <row r="558" spans="1:2">
      <c r="A558" s="15">
        <f t="shared" si="102"/>
        <v>1820</v>
      </c>
      <c r="B558" s="1">
        <v>5.4756</v>
      </c>
    </row>
    <row r="559" spans="1:2">
      <c r="A559" s="15">
        <f t="shared" si="102"/>
        <v>1821</v>
      </c>
      <c r="B559" s="1">
        <v>5.1124999999999998</v>
      </c>
    </row>
    <row r="560" spans="1:2">
      <c r="A560" s="15">
        <f t="shared" si="102"/>
        <v>1822</v>
      </c>
      <c r="B560" s="1">
        <v>4.7393999999999998</v>
      </c>
    </row>
    <row r="561" spans="1:2">
      <c r="A561" s="15">
        <f t="shared" si="102"/>
        <v>1823</v>
      </c>
      <c r="B561" s="1">
        <v>4.8301999999999996</v>
      </c>
    </row>
    <row r="562" spans="1:2">
      <c r="A562" s="15">
        <f t="shared" si="102"/>
        <v>1824</v>
      </c>
      <c r="B562" s="1">
        <v>5.0571000000000002</v>
      </c>
    </row>
    <row r="563" spans="1:2">
      <c r="A563" s="15">
        <f t="shared" si="102"/>
        <v>1825</v>
      </c>
      <c r="B563" s="1">
        <v>5.3193000000000001</v>
      </c>
    </row>
    <row r="564" spans="1:2">
      <c r="A564" s="15">
        <f t="shared" si="102"/>
        <v>1826</v>
      </c>
      <c r="B564" s="1">
        <v>4.9612999999999996</v>
      </c>
    </row>
    <row r="565" spans="1:2">
      <c r="A565" s="15">
        <f t="shared" si="102"/>
        <v>1827</v>
      </c>
      <c r="B565" s="1">
        <v>4.8704999999999998</v>
      </c>
    </row>
    <row r="566" spans="1:2">
      <c r="A566" s="15">
        <f t="shared" si="102"/>
        <v>1828</v>
      </c>
      <c r="B566" s="1">
        <v>4.8504000000000005</v>
      </c>
    </row>
    <row r="567" spans="1:2">
      <c r="A567" s="15">
        <f t="shared" si="102"/>
        <v>1829</v>
      </c>
      <c r="B567" s="1">
        <v>5.0772000000000004</v>
      </c>
    </row>
    <row r="568" spans="1:2">
      <c r="A568" s="15">
        <f t="shared" si="102"/>
        <v>1830</v>
      </c>
      <c r="B568" s="1">
        <v>4.9260000000000002</v>
      </c>
    </row>
    <row r="569" spans="1:2">
      <c r="A569" s="15">
        <f t="shared" si="102"/>
        <v>1831</v>
      </c>
      <c r="B569" s="1">
        <v>4.9813999999999998</v>
      </c>
    </row>
    <row r="570" spans="1:2">
      <c r="A570" s="15">
        <f t="shared" si="102"/>
        <v>1832</v>
      </c>
      <c r="B570" s="1">
        <v>4.7697000000000003</v>
      </c>
    </row>
    <row r="571" spans="1:2">
      <c r="A571" s="15">
        <f t="shared" si="102"/>
        <v>1833</v>
      </c>
      <c r="B571" s="1">
        <v>4.6134000000000004</v>
      </c>
    </row>
    <row r="572" spans="1:2">
      <c r="A572" s="15">
        <f t="shared" si="102"/>
        <v>1834</v>
      </c>
      <c r="B572" s="1">
        <v>4.5125000000000002</v>
      </c>
    </row>
    <row r="573" spans="1:2">
      <c r="A573" s="15">
        <f t="shared" si="102"/>
        <v>1835</v>
      </c>
      <c r="B573" s="1">
        <v>4.2705000000000002</v>
      </c>
    </row>
    <row r="574" spans="1:2">
      <c r="A574" s="15">
        <f t="shared" si="102"/>
        <v>1836</v>
      </c>
      <c r="B574" s="1">
        <v>4.5882000000000005</v>
      </c>
    </row>
    <row r="575" spans="1:2">
      <c r="A575" s="15">
        <f t="shared" si="102"/>
        <v>1837</v>
      </c>
      <c r="B575" s="1">
        <v>4.8604000000000003</v>
      </c>
    </row>
    <row r="576" spans="1:2">
      <c r="A576" s="15">
        <f t="shared" si="102"/>
        <v>1838</v>
      </c>
      <c r="B576" s="1">
        <v>4.9813999999999998</v>
      </c>
    </row>
    <row r="577" spans="1:2">
      <c r="A577" s="15">
        <f t="shared" si="102"/>
        <v>1839</v>
      </c>
      <c r="B577" s="1">
        <v>5.3445</v>
      </c>
    </row>
    <row r="578" spans="1:2">
      <c r="A578" s="15">
        <f t="shared" si="102"/>
        <v>1840</v>
      </c>
      <c r="B578" s="1">
        <v>5.2941000000000003</v>
      </c>
    </row>
    <row r="579" spans="1:2">
      <c r="A579" s="15">
        <f t="shared" ref="A579:A642" si="103">A578+1</f>
        <v>1841</v>
      </c>
      <c r="B579" s="1">
        <v>5.1528999999999998</v>
      </c>
    </row>
    <row r="580" spans="1:2">
      <c r="A580" s="15">
        <f t="shared" si="103"/>
        <v>1842</v>
      </c>
      <c r="B580" s="1">
        <v>4.9512</v>
      </c>
    </row>
    <row r="581" spans="1:2">
      <c r="A581" s="15">
        <f t="shared" si="103"/>
        <v>1843</v>
      </c>
      <c r="B581" s="1">
        <v>4.5075000000000003</v>
      </c>
    </row>
    <row r="582" spans="1:2">
      <c r="A582" s="15">
        <f t="shared" si="103"/>
        <v>1844</v>
      </c>
      <c r="B582" s="1">
        <v>4.6688000000000001</v>
      </c>
    </row>
    <row r="583" spans="1:2">
      <c r="A583" s="15">
        <f t="shared" si="103"/>
        <v>1845</v>
      </c>
      <c r="B583" s="1">
        <v>4.6082999999999998</v>
      </c>
    </row>
    <row r="584" spans="1:2">
      <c r="A584" s="15">
        <f t="shared" si="103"/>
        <v>1846</v>
      </c>
      <c r="B584" s="1">
        <v>5.2285000000000004</v>
      </c>
    </row>
    <row r="585" spans="1:2">
      <c r="A585" s="15">
        <f t="shared" si="103"/>
        <v>1847</v>
      </c>
      <c r="B585" s="1">
        <v>5.8487</v>
      </c>
    </row>
    <row r="586" spans="1:2">
      <c r="A586" s="15">
        <f t="shared" si="103"/>
        <v>1848</v>
      </c>
      <c r="B586" s="1">
        <v>4.9058000000000002</v>
      </c>
    </row>
    <row r="587" spans="1:2">
      <c r="A587" s="15">
        <f t="shared" si="103"/>
        <v>1849</v>
      </c>
      <c r="B587" s="1">
        <v>4.7243000000000004</v>
      </c>
    </row>
    <row r="588" spans="1:2">
      <c r="A588" s="15">
        <f t="shared" si="103"/>
        <v>1850</v>
      </c>
      <c r="B588" s="1">
        <v>4.4470000000000001</v>
      </c>
    </row>
    <row r="589" spans="1:2">
      <c r="A589" s="15">
        <f t="shared" si="103"/>
        <v>1851</v>
      </c>
      <c r="B589" s="1">
        <v>4.2504</v>
      </c>
    </row>
    <row r="590" spans="1:2">
      <c r="A590" s="15">
        <f t="shared" si="103"/>
        <v>1852</v>
      </c>
      <c r="B590" s="1">
        <v>4.3209999999999997</v>
      </c>
    </row>
    <row r="591" spans="1:2">
      <c r="A591" s="15">
        <f t="shared" si="103"/>
        <v>1853</v>
      </c>
      <c r="B591" s="1">
        <v>5.0267999999999997</v>
      </c>
    </row>
    <row r="592" spans="1:2">
      <c r="A592" s="15">
        <f t="shared" si="103"/>
        <v>1854</v>
      </c>
      <c r="B592" s="1">
        <v>5.4603999999999999</v>
      </c>
    </row>
    <row r="593" spans="1:2">
      <c r="A593" s="15">
        <f t="shared" si="103"/>
        <v>1855</v>
      </c>
      <c r="B593" s="1">
        <v>5.5511999999999997</v>
      </c>
    </row>
    <row r="594" spans="1:2">
      <c r="A594" s="15">
        <f t="shared" si="103"/>
        <v>1856</v>
      </c>
      <c r="B594" s="1">
        <v>5.5411000000000001</v>
      </c>
    </row>
    <row r="595" spans="1:2">
      <c r="A595" s="15">
        <f t="shared" si="103"/>
        <v>1857</v>
      </c>
      <c r="B595" s="1">
        <v>5.3646000000000003</v>
      </c>
    </row>
    <row r="596" spans="1:2">
      <c r="A596" s="15">
        <f t="shared" si="103"/>
        <v>1858</v>
      </c>
      <c r="B596" s="1">
        <v>4.8049999999999997</v>
      </c>
    </row>
    <row r="597" spans="1:2">
      <c r="A597" s="15">
        <f t="shared" si="103"/>
        <v>1859</v>
      </c>
      <c r="B597" s="1">
        <v>4.8352000000000004</v>
      </c>
    </row>
    <row r="598" spans="1:2">
      <c r="A598" s="15">
        <f t="shared" si="103"/>
        <v>1860</v>
      </c>
      <c r="B598" s="1">
        <v>5.2285000000000004</v>
      </c>
    </row>
    <row r="599" spans="1:2">
      <c r="A599" s="15">
        <f t="shared" si="103"/>
        <v>1861</v>
      </c>
      <c r="B599" s="1">
        <v>5.3394000000000004</v>
      </c>
    </row>
    <row r="600" spans="1:2">
      <c r="A600" s="15">
        <f t="shared" si="103"/>
        <v>1862</v>
      </c>
      <c r="B600" s="1">
        <v>5.3243</v>
      </c>
    </row>
    <row r="601" spans="1:2">
      <c r="A601" s="15">
        <f t="shared" si="103"/>
        <v>1863</v>
      </c>
      <c r="B601" s="1">
        <v>5.0671999999999997</v>
      </c>
    </row>
    <row r="602" spans="1:2">
      <c r="A602" s="15">
        <f t="shared" si="103"/>
        <v>1864</v>
      </c>
      <c r="B602" s="1">
        <v>4.9865000000000004</v>
      </c>
    </row>
    <row r="603" spans="1:2">
      <c r="A603" s="15">
        <f t="shared" si="103"/>
        <v>1865</v>
      </c>
      <c r="B603" s="1">
        <v>5.0621</v>
      </c>
    </row>
    <row r="604" spans="1:2">
      <c r="A604" s="15">
        <f t="shared" si="103"/>
        <v>1866</v>
      </c>
      <c r="B604" s="1">
        <v>5.3998999999999997</v>
      </c>
    </row>
    <row r="605" spans="1:2">
      <c r="A605" s="15">
        <f t="shared" si="103"/>
        <v>1867</v>
      </c>
      <c r="B605" s="1">
        <v>5.8235000000000001</v>
      </c>
    </row>
    <row r="606" spans="1:2">
      <c r="A606" s="15">
        <f t="shared" si="103"/>
        <v>1868</v>
      </c>
      <c r="B606" s="1">
        <v>5.6116999999999999</v>
      </c>
    </row>
    <row r="607" spans="1:2">
      <c r="A607" s="15">
        <f t="shared" si="103"/>
        <v>1869</v>
      </c>
      <c r="B607" s="1">
        <v>5.1428000000000003</v>
      </c>
    </row>
    <row r="608" spans="1:2">
      <c r="A608" s="15">
        <f t="shared" si="103"/>
        <v>1870</v>
      </c>
      <c r="B608" s="1">
        <v>5.1680000000000001</v>
      </c>
    </row>
    <row r="609" spans="1:2">
      <c r="A609" s="15">
        <f t="shared" si="103"/>
        <v>1871</v>
      </c>
      <c r="B609" s="1">
        <v>5.3137999999999996</v>
      </c>
    </row>
    <row r="610" spans="1:2">
      <c r="A610" s="15">
        <f t="shared" si="103"/>
        <v>1872</v>
      </c>
      <c r="B610" s="1">
        <v>5.54</v>
      </c>
    </row>
    <row r="611" spans="1:2">
      <c r="A611" s="15">
        <f t="shared" si="103"/>
        <v>1873</v>
      </c>
      <c r="B611" s="1">
        <v>5.5801999999999996</v>
      </c>
    </row>
    <row r="612" spans="1:2">
      <c r="A612" s="15">
        <f t="shared" si="103"/>
        <v>1874</v>
      </c>
      <c r="B612" s="1">
        <v>5.3289</v>
      </c>
    </row>
    <row r="613" spans="1:2">
      <c r="A613" s="15">
        <f t="shared" si="103"/>
        <v>1875</v>
      </c>
      <c r="B613" s="1">
        <v>5.2484000000000002</v>
      </c>
    </row>
    <row r="614" spans="1:2">
      <c r="A614" s="15">
        <f t="shared" si="103"/>
        <v>1876</v>
      </c>
      <c r="B614" s="1">
        <v>5.2584999999999997</v>
      </c>
    </row>
    <row r="615" spans="1:2">
      <c r="A615" s="15">
        <f t="shared" si="103"/>
        <v>1877</v>
      </c>
      <c r="B615" s="1">
        <v>5.2534999999999998</v>
      </c>
    </row>
    <row r="616" spans="1:2">
      <c r="A616" s="15">
        <f t="shared" si="103"/>
        <v>1878</v>
      </c>
      <c r="B616" s="1">
        <v>5.0975999999999999</v>
      </c>
    </row>
    <row r="617" spans="1:2">
      <c r="A617" s="15">
        <f t="shared" si="103"/>
        <v>1879</v>
      </c>
      <c r="B617" s="1">
        <v>4.8664000000000005</v>
      </c>
    </row>
    <row r="618" spans="1:2">
      <c r="A618" s="15">
        <f t="shared" si="103"/>
        <v>1880</v>
      </c>
      <c r="B618" s="1">
        <v>4.9668999999999999</v>
      </c>
    </row>
    <row r="619" spans="1:2">
      <c r="A619" s="15">
        <f t="shared" si="103"/>
        <v>1881</v>
      </c>
      <c r="B619" s="1">
        <v>4.9016000000000002</v>
      </c>
    </row>
    <row r="620" spans="1:2">
      <c r="A620" s="15">
        <f t="shared" si="103"/>
        <v>1882</v>
      </c>
      <c r="B620" s="1">
        <v>4.9116</v>
      </c>
    </row>
    <row r="621" spans="1:2">
      <c r="A621" s="15">
        <f t="shared" si="103"/>
        <v>1883</v>
      </c>
      <c r="B621" s="1">
        <v>4.9116</v>
      </c>
    </row>
    <row r="622" spans="1:2">
      <c r="A622" s="15">
        <f t="shared" si="103"/>
        <v>1884</v>
      </c>
      <c r="B622" s="1">
        <v>4.7457000000000003</v>
      </c>
    </row>
    <row r="623" spans="1:2">
      <c r="A623" s="15">
        <f t="shared" si="103"/>
        <v>1885</v>
      </c>
      <c r="B623" s="1">
        <v>4.5797999999999996</v>
      </c>
    </row>
    <row r="624" spans="1:2">
      <c r="A624" s="15">
        <f t="shared" si="103"/>
        <v>1886</v>
      </c>
      <c r="B624" s="1">
        <v>4.5396000000000001</v>
      </c>
    </row>
    <row r="625" spans="1:2">
      <c r="A625" s="15">
        <f t="shared" si="103"/>
        <v>1887</v>
      </c>
      <c r="B625" s="1">
        <v>4.4490999999999996</v>
      </c>
    </row>
    <row r="626" spans="1:2">
      <c r="A626" s="15">
        <f t="shared" si="103"/>
        <v>1888</v>
      </c>
      <c r="B626" s="1">
        <v>4.4390999999999998</v>
      </c>
    </row>
    <row r="627" spans="1:2">
      <c r="A627" s="15">
        <f t="shared" si="103"/>
        <v>1889</v>
      </c>
      <c r="B627" s="1">
        <v>4.4741999999999997</v>
      </c>
    </row>
    <row r="628" spans="1:2">
      <c r="A628" s="15">
        <f t="shared" si="103"/>
        <v>1890</v>
      </c>
      <c r="B628" s="1">
        <v>4.4943999999999997</v>
      </c>
    </row>
    <row r="629" spans="1:2">
      <c r="A629" s="15">
        <f t="shared" si="103"/>
        <v>1891</v>
      </c>
      <c r="B629" s="1">
        <v>4.5294999999999996</v>
      </c>
    </row>
    <row r="630" spans="1:2">
      <c r="A630" s="15">
        <f t="shared" si="103"/>
        <v>1892</v>
      </c>
      <c r="B630" s="1">
        <v>4.5496999999999996</v>
      </c>
    </row>
    <row r="631" spans="1:2">
      <c r="A631" s="15">
        <f t="shared" si="103"/>
        <v>1893</v>
      </c>
      <c r="B631" s="1">
        <v>4.4592000000000001</v>
      </c>
    </row>
    <row r="632" spans="1:2">
      <c r="A632" s="15">
        <f t="shared" si="103"/>
        <v>1894</v>
      </c>
      <c r="B632" s="1">
        <v>4.3434999999999997</v>
      </c>
    </row>
    <row r="633" spans="1:2">
      <c r="A633" s="15">
        <f t="shared" si="103"/>
        <v>1895</v>
      </c>
      <c r="B633" s="1">
        <v>4.2831999999999999</v>
      </c>
    </row>
    <row r="634" spans="1:2">
      <c r="A634" s="15">
        <f t="shared" si="103"/>
        <v>1896</v>
      </c>
      <c r="B634" s="1">
        <v>4.2732000000000001</v>
      </c>
    </row>
    <row r="635" spans="1:2">
      <c r="A635" s="15">
        <f t="shared" si="103"/>
        <v>1897</v>
      </c>
      <c r="B635" s="1">
        <v>4.3586</v>
      </c>
    </row>
    <row r="636" spans="1:2">
      <c r="A636" s="15">
        <f t="shared" si="103"/>
        <v>1898</v>
      </c>
      <c r="B636" s="1">
        <v>4.4390999999999998</v>
      </c>
    </row>
    <row r="637" spans="1:2">
      <c r="A637" s="15">
        <f t="shared" si="103"/>
        <v>1899</v>
      </c>
      <c r="B637" s="1">
        <v>4.3937999999999997</v>
      </c>
    </row>
    <row r="638" spans="1:2">
      <c r="A638" s="15">
        <f t="shared" si="103"/>
        <v>1900</v>
      </c>
      <c r="B638" s="1">
        <v>4.5697999999999999</v>
      </c>
    </row>
    <row r="639" spans="1:2">
      <c r="A639" s="15">
        <f t="shared" si="103"/>
        <v>1901</v>
      </c>
      <c r="B639" s="1">
        <v>4.5547000000000004</v>
      </c>
    </row>
    <row r="640" spans="1:2">
      <c r="A640" s="15">
        <f t="shared" si="103"/>
        <v>1902</v>
      </c>
      <c r="B640" s="1">
        <v>4.5547000000000004</v>
      </c>
    </row>
    <row r="641" spans="1:2">
      <c r="A641" s="15">
        <f t="shared" si="103"/>
        <v>1903</v>
      </c>
      <c r="B641" s="1">
        <v>4.6050000000000004</v>
      </c>
    </row>
    <row r="642" spans="1:2">
      <c r="A642" s="15">
        <f t="shared" si="103"/>
        <v>1904</v>
      </c>
      <c r="B642" s="1">
        <v>4.5899000000000001</v>
      </c>
    </row>
    <row r="643" spans="1:2">
      <c r="A643" s="15">
        <f t="shared" ref="A643:A651" si="104">A642+1</f>
        <v>1905</v>
      </c>
      <c r="B643" s="1">
        <v>4.6050000000000004</v>
      </c>
    </row>
    <row r="644" spans="1:2">
      <c r="A644" s="15">
        <f t="shared" si="104"/>
        <v>1906</v>
      </c>
      <c r="B644" s="1">
        <v>4.5998999999999999</v>
      </c>
    </row>
    <row r="645" spans="1:2">
      <c r="A645" s="15">
        <f t="shared" si="104"/>
        <v>1907</v>
      </c>
      <c r="B645" s="1">
        <v>4.6753</v>
      </c>
    </row>
    <row r="646" spans="1:2">
      <c r="A646" s="15">
        <f t="shared" si="104"/>
        <v>1908</v>
      </c>
      <c r="B646" s="1">
        <v>4.7356999999999996</v>
      </c>
    </row>
    <row r="647" spans="1:2">
      <c r="A647" s="15">
        <f t="shared" si="104"/>
        <v>1909</v>
      </c>
      <c r="B647" s="1">
        <v>4.7457000000000003</v>
      </c>
    </row>
    <row r="648" spans="1:2">
      <c r="A648" s="15">
        <f t="shared" si="104"/>
        <v>1910</v>
      </c>
      <c r="B648" s="1">
        <v>4.8463000000000003</v>
      </c>
    </row>
    <row r="649" spans="1:2">
      <c r="A649" s="15">
        <f t="shared" si="104"/>
        <v>1911</v>
      </c>
      <c r="B649" s="1">
        <v>4.8563000000000001</v>
      </c>
    </row>
    <row r="650" spans="1:2">
      <c r="A650" s="15">
        <f t="shared" si="104"/>
        <v>1912</v>
      </c>
      <c r="B650" s="1">
        <v>4.9970999999999997</v>
      </c>
    </row>
    <row r="651" spans="1:2">
      <c r="A651" s="15">
        <f t="shared" si="104"/>
        <v>1913</v>
      </c>
      <c r="B651" s="1">
        <v>5.0271999999999997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H80"/>
  <sheetViews>
    <sheetView workbookViewId="0"/>
  </sheetViews>
  <sheetFormatPr defaultRowHeight="12.75"/>
  <cols>
    <col min="1" max="1" width="28.7109375" customWidth="1"/>
    <col min="2" max="2" width="53.140625" customWidth="1"/>
  </cols>
  <sheetData>
    <row r="2" spans="1:2" ht="15">
      <c r="A2" s="55"/>
    </row>
    <row r="3" spans="1:2" ht="16.5" thickBot="1">
      <c r="A3" s="71" t="s">
        <v>74</v>
      </c>
    </row>
    <row r="4" spans="1:2" ht="15.75" thickTop="1" thickBot="1">
      <c r="A4" s="56" t="s">
        <v>75</v>
      </c>
      <c r="B4" s="57" t="s">
        <v>76</v>
      </c>
    </row>
    <row r="5" spans="1:2" ht="3" customHeight="1" thickBot="1">
      <c r="A5" s="58"/>
      <c r="B5" s="60"/>
    </row>
    <row r="6" spans="1:2" ht="15.75" thickBot="1">
      <c r="A6" s="61" t="s">
        <v>77</v>
      </c>
      <c r="B6" s="62"/>
    </row>
    <row r="7" spans="1:2" ht="15.75" thickBot="1">
      <c r="A7" s="63" t="s">
        <v>78</v>
      </c>
      <c r="B7" s="64" t="s">
        <v>79</v>
      </c>
    </row>
    <row r="8" spans="1:2" ht="15.75" thickBot="1">
      <c r="A8" s="63" t="s">
        <v>80</v>
      </c>
      <c r="B8" s="65" t="s">
        <v>81</v>
      </c>
    </row>
    <row r="9" spans="1:2" ht="16.5" thickBot="1">
      <c r="A9" s="63" t="s">
        <v>82</v>
      </c>
      <c r="B9" s="64" t="s">
        <v>83</v>
      </c>
    </row>
    <row r="10" spans="1:2" ht="3" customHeight="1" thickBot="1">
      <c r="A10" s="66"/>
      <c r="B10" s="67"/>
    </row>
    <row r="11" spans="1:2" ht="15.75" thickBot="1">
      <c r="A11" s="61" t="s">
        <v>84</v>
      </c>
      <c r="B11" s="62"/>
    </row>
    <row r="12" spans="1:2" ht="15.75" thickBot="1">
      <c r="A12" s="63" t="s">
        <v>85</v>
      </c>
      <c r="B12" s="70">
        <v>1264</v>
      </c>
    </row>
    <row r="13" spans="1:2" ht="15.75" thickBot="1">
      <c r="A13" s="63" t="s">
        <v>86</v>
      </c>
      <c r="B13" s="70">
        <v>1913</v>
      </c>
    </row>
    <row r="14" spans="1:2" ht="15.75" thickBot="1">
      <c r="A14" s="63" t="s">
        <v>87</v>
      </c>
      <c r="B14" s="70">
        <v>650</v>
      </c>
    </row>
    <row r="15" spans="1:2" ht="15.75" thickBot="1">
      <c r="A15" s="63" t="s">
        <v>88</v>
      </c>
      <c r="B15" s="64" t="s">
        <v>89</v>
      </c>
    </row>
    <row r="16" spans="1:2" ht="15.75" thickBot="1">
      <c r="A16" s="63" t="s">
        <v>90</v>
      </c>
      <c r="B16" s="64" t="s">
        <v>89</v>
      </c>
    </row>
    <row r="17" spans="1:8" ht="15.75" thickBot="1">
      <c r="A17" s="68" t="s">
        <v>91</v>
      </c>
      <c r="B17" s="69" t="s">
        <v>89</v>
      </c>
    </row>
    <row r="18" spans="1:8" ht="15.75" thickTop="1">
      <c r="A18" s="55"/>
    </row>
    <row r="19" spans="1:8" ht="15">
      <c r="B19" s="55"/>
    </row>
    <row r="20" spans="1:8" ht="16.5" thickBot="1">
      <c r="B20" s="71" t="s">
        <v>92</v>
      </c>
    </row>
    <row r="21" spans="1:8" ht="16.5" thickTop="1" thickBot="1">
      <c r="B21" s="56" t="s">
        <v>93</v>
      </c>
      <c r="C21" s="72" t="s">
        <v>94</v>
      </c>
      <c r="D21" s="73" t="s">
        <v>95</v>
      </c>
      <c r="E21" s="73" t="s">
        <v>96</v>
      </c>
      <c r="F21" s="73" t="s">
        <v>97</v>
      </c>
      <c r="G21" s="73"/>
      <c r="H21" s="74"/>
    </row>
    <row r="22" spans="1:8" ht="3" customHeight="1" thickBot="1">
      <c r="B22" s="58"/>
      <c r="C22" s="75"/>
      <c r="D22" s="76"/>
      <c r="E22" s="76"/>
      <c r="F22" s="76"/>
      <c r="G22" s="76"/>
      <c r="H22" s="59"/>
    </row>
    <row r="23" spans="1:8" ht="15.75" thickBot="1">
      <c r="B23" s="61" t="s">
        <v>98</v>
      </c>
      <c r="C23" s="77" t="s">
        <v>99</v>
      </c>
      <c r="D23" s="78" t="s">
        <v>99</v>
      </c>
      <c r="E23" s="78" t="s">
        <v>100</v>
      </c>
      <c r="F23" s="78" t="s">
        <v>101</v>
      </c>
      <c r="G23" s="78"/>
      <c r="H23" s="62"/>
    </row>
    <row r="24" spans="1:8" ht="3" customHeight="1" thickBot="1">
      <c r="B24" s="66"/>
      <c r="C24" s="75"/>
      <c r="D24" s="76"/>
      <c r="E24" s="76"/>
      <c r="F24" s="76"/>
      <c r="G24" s="76"/>
      <c r="H24" s="59"/>
    </row>
    <row r="25" spans="1:8" ht="15.75" thickBot="1">
      <c r="B25" s="63" t="s">
        <v>102</v>
      </c>
      <c r="C25" s="79" t="s">
        <v>103</v>
      </c>
      <c r="D25" s="80" t="s">
        <v>103</v>
      </c>
      <c r="E25" s="80" t="s">
        <v>104</v>
      </c>
      <c r="F25" s="80" t="s">
        <v>99</v>
      </c>
      <c r="G25" s="81"/>
      <c r="H25" s="62"/>
    </row>
    <row r="26" spans="1:8" ht="15" customHeight="1" thickBot="1">
      <c r="B26" s="63" t="s">
        <v>105</v>
      </c>
      <c r="C26" s="79" t="s">
        <v>106</v>
      </c>
      <c r="D26" s="80" t="s">
        <v>106</v>
      </c>
      <c r="E26" s="80" t="s">
        <v>106</v>
      </c>
      <c r="F26" s="80" t="s">
        <v>106</v>
      </c>
      <c r="G26" s="81"/>
      <c r="H26" s="62"/>
    </row>
    <row r="27" spans="1:8" ht="15.75" thickBot="1">
      <c r="B27" s="63" t="s">
        <v>107</v>
      </c>
      <c r="C27" s="79" t="s">
        <v>108</v>
      </c>
      <c r="D27" s="80" t="s">
        <v>108</v>
      </c>
      <c r="E27" s="80" t="s">
        <v>108</v>
      </c>
      <c r="F27" s="80" t="s">
        <v>109</v>
      </c>
      <c r="G27" s="81"/>
      <c r="H27" s="62"/>
    </row>
    <row r="28" spans="1:8" ht="15.75" thickBot="1">
      <c r="B28" s="63" t="s">
        <v>110</v>
      </c>
      <c r="C28" s="79" t="s">
        <v>111</v>
      </c>
      <c r="D28" s="80" t="s">
        <v>111</v>
      </c>
      <c r="E28" s="80" t="s">
        <v>111</v>
      </c>
      <c r="F28" s="80" t="s">
        <v>109</v>
      </c>
      <c r="G28" s="81"/>
      <c r="H28" s="62"/>
    </row>
    <row r="29" spans="1:8" ht="15.75" thickBot="1">
      <c r="B29" s="63" t="s">
        <v>112</v>
      </c>
      <c r="C29" s="79">
        <v>0</v>
      </c>
      <c r="D29" s="80">
        <v>0</v>
      </c>
      <c r="E29" s="80">
        <v>0</v>
      </c>
      <c r="F29" s="80">
        <v>0</v>
      </c>
      <c r="G29" s="81"/>
      <c r="H29" s="62"/>
    </row>
    <row r="30" spans="1:8" ht="15.75" thickBot="1">
      <c r="B30" s="63" t="s">
        <v>113</v>
      </c>
      <c r="C30" s="79">
        <v>1272</v>
      </c>
      <c r="D30" s="80">
        <v>1588</v>
      </c>
      <c r="E30" s="80">
        <v>1287</v>
      </c>
      <c r="F30" s="80">
        <v>1262</v>
      </c>
      <c r="G30" s="81"/>
      <c r="H30" s="62"/>
    </row>
    <row r="31" spans="1:8" ht="15.75" thickBot="1">
      <c r="B31" s="63" t="s">
        <v>114</v>
      </c>
      <c r="C31" s="79">
        <v>1586</v>
      </c>
      <c r="D31" s="80">
        <v>1905</v>
      </c>
      <c r="E31" s="80">
        <v>1886</v>
      </c>
      <c r="F31" s="80">
        <v>1911</v>
      </c>
      <c r="G31" s="81"/>
      <c r="H31" s="62"/>
    </row>
    <row r="32" spans="1:8" ht="3" customHeight="1" thickBot="1">
      <c r="B32" s="66"/>
      <c r="C32" s="75"/>
      <c r="D32" s="82"/>
      <c r="E32" s="82"/>
      <c r="F32" s="82"/>
      <c r="G32" s="82"/>
      <c r="H32" s="59"/>
    </row>
    <row r="33" spans="2:8" ht="15.75" thickBot="1">
      <c r="B33" s="61" t="s">
        <v>115</v>
      </c>
      <c r="C33" s="77" t="s">
        <v>99</v>
      </c>
      <c r="D33" s="78" t="s">
        <v>99</v>
      </c>
      <c r="E33" s="78" t="s">
        <v>100</v>
      </c>
      <c r="F33" s="78" t="s">
        <v>101</v>
      </c>
      <c r="G33" s="78"/>
      <c r="H33" s="62"/>
    </row>
    <row r="34" spans="2:8" ht="3" customHeight="1" thickBot="1">
      <c r="B34" s="66"/>
      <c r="C34" s="75"/>
      <c r="D34" s="76"/>
      <c r="E34" s="76"/>
      <c r="F34" s="76"/>
      <c r="G34" s="76"/>
      <c r="H34" s="59"/>
    </row>
    <row r="35" spans="2:8" ht="15.75" thickBot="1">
      <c r="B35" s="63" t="s">
        <v>116</v>
      </c>
      <c r="C35" s="79">
        <v>149</v>
      </c>
      <c r="D35" s="81">
        <v>150</v>
      </c>
      <c r="E35" s="81">
        <v>95</v>
      </c>
      <c r="F35" s="81">
        <v>35</v>
      </c>
      <c r="G35" s="81"/>
      <c r="H35" s="62"/>
    </row>
    <row r="36" spans="2:8" ht="15.75" thickBot="1">
      <c r="B36" s="63" t="s">
        <v>117</v>
      </c>
      <c r="C36" s="79">
        <v>17</v>
      </c>
      <c r="D36" s="81">
        <v>17</v>
      </c>
      <c r="E36" s="81">
        <v>11</v>
      </c>
      <c r="F36" s="81">
        <v>4</v>
      </c>
      <c r="G36" s="81"/>
      <c r="H36" s="62"/>
    </row>
    <row r="37" spans="2:8" ht="3" customHeight="1" thickBot="1">
      <c r="B37" s="66"/>
      <c r="C37" s="75"/>
      <c r="D37" s="82"/>
      <c r="E37" s="82"/>
      <c r="F37" s="82"/>
      <c r="G37" s="82"/>
      <c r="H37" s="59"/>
    </row>
    <row r="38" spans="2:8" ht="15.75" thickBot="1">
      <c r="B38" s="63" t="s">
        <v>118</v>
      </c>
      <c r="C38" s="79">
        <v>-0.22500000000000001</v>
      </c>
      <c r="D38" s="81">
        <v>-0.28699999999999998</v>
      </c>
      <c r="E38" s="81">
        <v>-0.23300000000000001</v>
      </c>
      <c r="F38" s="81">
        <v>-0.41399999999999998</v>
      </c>
      <c r="G38" s="81"/>
      <c r="H38" s="62"/>
    </row>
    <row r="39" spans="2:8" ht="15.75" thickBot="1">
      <c r="B39" s="63" t="s">
        <v>119</v>
      </c>
      <c r="C39" s="79">
        <v>-4.3999999999999997E-2</v>
      </c>
      <c r="D39" s="81">
        <v>-6.6000000000000003E-2</v>
      </c>
      <c r="E39" s="81">
        <v>-4.2000000000000003E-2</v>
      </c>
      <c r="F39" s="81">
        <v>-0.16600000000000001</v>
      </c>
      <c r="G39" s="81"/>
      <c r="H39" s="62"/>
    </row>
    <row r="40" spans="2:8" ht="15.75" thickBot="1">
      <c r="B40" s="63" t="s">
        <v>120</v>
      </c>
      <c r="C40" s="79">
        <v>-6.0000000000000001E-3</v>
      </c>
      <c r="D40" s="81">
        <v>-7.0000000000000001E-3</v>
      </c>
      <c r="E40" s="81">
        <v>-1.2999999999999999E-2</v>
      </c>
      <c r="F40" s="81">
        <v>2.7E-2</v>
      </c>
      <c r="G40" s="81"/>
      <c r="H40" s="62"/>
    </row>
    <row r="41" spans="2:8" ht="15.75" thickBot="1">
      <c r="B41" s="63" t="s">
        <v>121</v>
      </c>
      <c r="C41" s="79">
        <v>3.1E-2</v>
      </c>
      <c r="D41" s="81">
        <v>5.3999999999999999E-2</v>
      </c>
      <c r="E41" s="81">
        <v>3.1E-2</v>
      </c>
      <c r="F41" s="81">
        <v>0.22900000000000001</v>
      </c>
      <c r="G41" s="81"/>
      <c r="H41" s="62"/>
    </row>
    <row r="42" spans="2:8" ht="15.75" thickBot="1">
      <c r="B42" s="63" t="s">
        <v>122</v>
      </c>
      <c r="C42" s="79">
        <v>0.47899999999999998</v>
      </c>
      <c r="D42" s="81">
        <v>0.45900000000000002</v>
      </c>
      <c r="E42" s="81">
        <v>0.36599999999999999</v>
      </c>
      <c r="F42" s="81">
        <v>0.52300000000000002</v>
      </c>
      <c r="G42" s="81"/>
      <c r="H42" s="62"/>
    </row>
    <row r="43" spans="2:8" ht="15.75" thickBot="1">
      <c r="B43" s="63" t="s">
        <v>123</v>
      </c>
      <c r="C43" s="79">
        <v>0</v>
      </c>
      <c r="D43" s="81">
        <v>0</v>
      </c>
      <c r="E43" s="81">
        <v>0</v>
      </c>
      <c r="F43" s="81">
        <v>3.4000000000000002E-2</v>
      </c>
      <c r="G43" s="81"/>
      <c r="H43" s="62"/>
    </row>
    <row r="44" spans="2:8" ht="3" customHeight="1" thickBot="1">
      <c r="B44" s="66"/>
      <c r="C44" s="75"/>
      <c r="D44" s="82"/>
      <c r="E44" s="82"/>
      <c r="F44" s="82"/>
      <c r="G44" s="82"/>
      <c r="H44" s="59"/>
    </row>
    <row r="45" spans="2:8" ht="15.75" thickBot="1">
      <c r="B45" s="63" t="s">
        <v>124</v>
      </c>
      <c r="C45" s="79">
        <v>6.7200000000000003E-3</v>
      </c>
      <c r="D45" s="81">
        <v>9.4900000000000002E-3</v>
      </c>
      <c r="E45" s="81">
        <v>1.005E-2</v>
      </c>
      <c r="F45" s="81">
        <v>4.4450000000000003E-2</v>
      </c>
      <c r="G45" s="81"/>
      <c r="H45" s="62"/>
    </row>
    <row r="46" spans="2:8" ht="15.75" thickBot="1">
      <c r="B46" s="63" t="s">
        <v>125</v>
      </c>
      <c r="C46" s="79">
        <v>-1.3259999999999999E-2</v>
      </c>
      <c r="D46" s="81">
        <v>-1.8950000000000002E-2</v>
      </c>
      <c r="E46" s="81">
        <v>-1.949E-2</v>
      </c>
      <c r="F46" s="81">
        <v>-5.6210000000000003E-2</v>
      </c>
      <c r="G46" s="81"/>
      <c r="H46" s="62"/>
    </row>
    <row r="47" spans="2:8" ht="15.75" thickBot="1">
      <c r="B47" s="63" t="s">
        <v>126</v>
      </c>
      <c r="C47" s="79">
        <v>1.329E-2</v>
      </c>
      <c r="D47" s="81">
        <v>1.856E-2</v>
      </c>
      <c r="E47" s="81">
        <v>2.0420000000000001E-2</v>
      </c>
      <c r="F47" s="81">
        <v>0.12444</v>
      </c>
      <c r="G47" s="81"/>
      <c r="H47" s="62"/>
    </row>
    <row r="48" spans="2:8" ht="15.75" thickBot="1">
      <c r="B48" s="63" t="s">
        <v>127</v>
      </c>
      <c r="C48" s="79">
        <v>6.7299999999999999E-3</v>
      </c>
      <c r="D48" s="81">
        <v>1.3509999999999999E-2</v>
      </c>
      <c r="E48" s="81">
        <v>9.5899999999999996E-3</v>
      </c>
      <c r="F48" s="81">
        <v>6.9139999999999993E-2</v>
      </c>
      <c r="G48" s="81"/>
      <c r="H48" s="62"/>
    </row>
    <row r="49" spans="2:8" ht="15.75" thickBot="1">
      <c r="B49" s="63" t="s">
        <v>128</v>
      </c>
      <c r="C49" s="79">
        <v>8.201E-2</v>
      </c>
      <c r="D49" s="81">
        <v>0.11623</v>
      </c>
      <c r="E49" s="81">
        <v>9.7939999999999999E-2</v>
      </c>
      <c r="F49" s="81">
        <v>0.26294000000000001</v>
      </c>
      <c r="G49" s="81"/>
      <c r="H49" s="62"/>
    </row>
    <row r="50" spans="2:8" ht="3" customHeight="1" thickBot="1">
      <c r="B50" s="66"/>
      <c r="C50" s="75"/>
      <c r="D50" s="82"/>
      <c r="E50" s="82"/>
      <c r="F50" s="82"/>
      <c r="G50" s="82"/>
      <c r="H50" s="59"/>
    </row>
    <row r="51" spans="2:8" ht="15.75" thickBot="1">
      <c r="B51" s="63" t="s">
        <v>129</v>
      </c>
      <c r="C51" s="79">
        <v>1.7</v>
      </c>
      <c r="D51" s="81">
        <v>0.81</v>
      </c>
      <c r="E51" s="81">
        <v>0.92</v>
      </c>
      <c r="F51" s="81">
        <v>0.01</v>
      </c>
      <c r="G51" s="81"/>
      <c r="H51" s="62"/>
    </row>
    <row r="52" spans="2:8" ht="15.75" thickBot="1">
      <c r="B52" s="68" t="s">
        <v>130</v>
      </c>
      <c r="C52" s="83">
        <v>7.52</v>
      </c>
      <c r="D52" s="84">
        <v>2.06</v>
      </c>
      <c r="E52" s="84">
        <v>2.29</v>
      </c>
      <c r="F52" s="84">
        <v>-1.1000000000000001</v>
      </c>
      <c r="G52" s="84"/>
      <c r="H52" s="85"/>
    </row>
    <row r="53" spans="2:8" ht="15.75" thickTop="1">
      <c r="B53" s="55"/>
    </row>
    <row r="54" spans="2:8" ht="15">
      <c r="B54" s="55"/>
    </row>
    <row r="55" spans="2:8" ht="16.5" thickBot="1">
      <c r="B55" s="71" t="s">
        <v>131</v>
      </c>
    </row>
    <row r="56" spans="2:8" ht="16.5" thickTop="1" thickBot="1">
      <c r="B56" s="56" t="s">
        <v>93</v>
      </c>
      <c r="C56" s="72" t="s">
        <v>94</v>
      </c>
      <c r="D56" s="73" t="s">
        <v>132</v>
      </c>
      <c r="E56" s="73" t="s">
        <v>96</v>
      </c>
      <c r="F56" s="73" t="s">
        <v>97</v>
      </c>
      <c r="G56" s="86"/>
      <c r="H56" s="74"/>
    </row>
    <row r="57" spans="2:8" ht="3" customHeight="1" thickBot="1">
      <c r="B57" s="58"/>
      <c r="C57" s="75"/>
      <c r="D57" s="87"/>
      <c r="E57" s="87"/>
      <c r="F57" s="87"/>
      <c r="G57" s="87"/>
      <c r="H57" s="59"/>
    </row>
    <row r="58" spans="2:8" ht="15.75" thickBot="1">
      <c r="B58" s="61" t="s">
        <v>133</v>
      </c>
      <c r="C58" s="77" t="s">
        <v>99</v>
      </c>
      <c r="D58" s="78" t="s">
        <v>99</v>
      </c>
      <c r="E58" s="78" t="s">
        <v>100</v>
      </c>
      <c r="F58" s="78" t="s">
        <v>101</v>
      </c>
      <c r="G58" s="88"/>
      <c r="H58" s="62"/>
    </row>
    <row r="59" spans="2:8" ht="3" customHeight="1" thickBot="1">
      <c r="B59" s="66"/>
      <c r="C59" s="75"/>
      <c r="D59" s="82"/>
      <c r="E59" s="82"/>
      <c r="F59" s="82"/>
      <c r="G59" s="82"/>
      <c r="H59" s="59"/>
    </row>
    <row r="60" spans="2:8" ht="15.75" thickBot="1">
      <c r="B60" s="63" t="s">
        <v>134</v>
      </c>
      <c r="C60" s="79" t="s">
        <v>135</v>
      </c>
      <c r="D60" s="81" t="s">
        <v>135</v>
      </c>
      <c r="E60" s="89">
        <v>0.95</v>
      </c>
      <c r="F60" s="89">
        <v>0.95</v>
      </c>
      <c r="G60" s="81"/>
      <c r="H60" s="62"/>
    </row>
    <row r="61" spans="2:8" ht="18.75" thickBot="1">
      <c r="B61" s="63" t="s">
        <v>136</v>
      </c>
      <c r="C61" s="79">
        <v>8.6999999999999994E-3</v>
      </c>
      <c r="D61" s="81">
        <v>4.5999999999999999E-3</v>
      </c>
      <c r="E61" s="81">
        <v>4.1000000000000002E-2</v>
      </c>
      <c r="F61" s="81">
        <v>0.1414</v>
      </c>
      <c r="G61" s="81"/>
      <c r="H61" s="62"/>
    </row>
    <row r="62" spans="2:8" ht="3" customHeight="1" thickBot="1">
      <c r="B62" s="66"/>
      <c r="C62" s="75"/>
      <c r="D62" s="82"/>
      <c r="E62" s="82"/>
      <c r="F62" s="82"/>
      <c r="G62" s="82"/>
      <c r="H62" s="59"/>
    </row>
    <row r="63" spans="2:8" ht="15.75" thickBot="1">
      <c r="B63" s="61" t="s">
        <v>137</v>
      </c>
      <c r="C63" s="90"/>
      <c r="D63" s="81"/>
      <c r="E63" s="81"/>
      <c r="F63" s="81"/>
      <c r="G63" s="81"/>
      <c r="H63" s="62"/>
    </row>
    <row r="64" spans="2:8" ht="3" customHeight="1" thickBot="1">
      <c r="B64" s="66"/>
      <c r="C64" s="75"/>
      <c r="D64" s="82"/>
      <c r="E64" s="82"/>
      <c r="F64" s="82"/>
      <c r="G64" s="82"/>
      <c r="H64" s="59"/>
    </row>
    <row r="65" spans="2:8" ht="15.75" thickBot="1">
      <c r="B65" s="63" t="s">
        <v>138</v>
      </c>
      <c r="C65" s="79" t="s">
        <v>139</v>
      </c>
      <c r="D65" s="80" t="s">
        <v>140</v>
      </c>
      <c r="E65" s="80" t="s">
        <v>141</v>
      </c>
      <c r="F65" s="80" t="s">
        <v>142</v>
      </c>
      <c r="G65" s="81"/>
      <c r="H65" s="62"/>
    </row>
    <row r="66" spans="2:8" ht="15.75" thickBot="1">
      <c r="B66" s="63" t="s">
        <v>143</v>
      </c>
      <c r="C66" s="79">
        <v>0.84245999999999999</v>
      </c>
      <c r="D66" s="80">
        <v>5.64E-3</v>
      </c>
      <c r="E66" s="80">
        <v>9.7000000000000005E-4</v>
      </c>
      <c r="F66" s="80">
        <v>1.1E-4</v>
      </c>
      <c r="G66" s="81"/>
      <c r="H66" s="62"/>
    </row>
    <row r="67" spans="2:8" ht="15.75" thickBot="1">
      <c r="B67" s="63" t="s">
        <v>144</v>
      </c>
      <c r="C67" s="79" t="s">
        <v>145</v>
      </c>
      <c r="D67" s="80" t="s">
        <v>145</v>
      </c>
      <c r="E67" s="80" t="s">
        <v>145</v>
      </c>
      <c r="F67" s="80" t="s">
        <v>146</v>
      </c>
      <c r="G67" s="81"/>
      <c r="H67" s="62"/>
    </row>
    <row r="68" spans="2:8" ht="3" customHeight="1" thickBot="1">
      <c r="B68" s="66"/>
      <c r="C68" s="75"/>
      <c r="D68" s="91"/>
      <c r="E68" s="91"/>
      <c r="F68" s="91"/>
      <c r="G68" s="82"/>
      <c r="H68" s="59"/>
    </row>
    <row r="69" spans="2:8" ht="15.75" thickBot="1">
      <c r="B69" s="61" t="s">
        <v>147</v>
      </c>
      <c r="C69" s="90"/>
      <c r="D69" s="80"/>
      <c r="E69" s="80"/>
      <c r="F69" s="80"/>
      <c r="G69" s="81"/>
      <c r="H69" s="62"/>
    </row>
    <row r="70" spans="2:8" ht="3" customHeight="1" thickBot="1">
      <c r="B70" s="66"/>
      <c r="C70" s="75"/>
      <c r="D70" s="91"/>
      <c r="E70" s="91"/>
      <c r="F70" s="91"/>
      <c r="G70" s="82"/>
      <c r="H70" s="59"/>
    </row>
    <row r="71" spans="2:8" ht="15.75" thickBot="1">
      <c r="B71" s="63" t="s">
        <v>138</v>
      </c>
      <c r="C71" s="79" t="s">
        <v>148</v>
      </c>
      <c r="D71" s="80" t="s">
        <v>149</v>
      </c>
      <c r="E71" s="80" t="s">
        <v>150</v>
      </c>
      <c r="F71" s="80" t="s">
        <v>151</v>
      </c>
      <c r="G71" s="81"/>
      <c r="H71" s="62"/>
    </row>
    <row r="72" spans="2:8" ht="15.75" thickBot="1">
      <c r="B72" s="63" t="s">
        <v>152</v>
      </c>
      <c r="C72" s="92">
        <v>0.95</v>
      </c>
      <c r="D72" s="80" t="s">
        <v>135</v>
      </c>
      <c r="E72" s="93">
        <v>0.999</v>
      </c>
      <c r="F72" s="94">
        <v>0.75</v>
      </c>
      <c r="G72" s="81"/>
      <c r="H72" s="62"/>
    </row>
    <row r="73" spans="2:8" ht="15.75" thickBot="1">
      <c r="B73" s="63" t="s">
        <v>144</v>
      </c>
      <c r="C73" s="79" t="s">
        <v>145</v>
      </c>
      <c r="D73" s="80" t="s">
        <v>145</v>
      </c>
      <c r="E73" s="80" t="s">
        <v>145</v>
      </c>
      <c r="F73" s="80" t="s">
        <v>145</v>
      </c>
      <c r="G73" s="81"/>
      <c r="H73" s="62"/>
    </row>
    <row r="74" spans="2:8" ht="3" customHeight="1" thickBot="1">
      <c r="B74" s="66"/>
      <c r="C74" s="75"/>
      <c r="D74" s="82"/>
      <c r="E74" s="82"/>
      <c r="F74" s="82"/>
      <c r="G74" s="82"/>
      <c r="H74" s="59"/>
    </row>
    <row r="75" spans="2:8" ht="15.75" thickBot="1">
      <c r="B75" s="61" t="s">
        <v>153</v>
      </c>
      <c r="C75" s="77" t="s">
        <v>99</v>
      </c>
      <c r="D75" s="78" t="s">
        <v>99</v>
      </c>
      <c r="E75" s="78" t="s">
        <v>100</v>
      </c>
      <c r="F75" s="78" t="s">
        <v>101</v>
      </c>
      <c r="G75" s="81"/>
      <c r="H75" s="62"/>
    </row>
    <row r="76" spans="2:8" ht="3" customHeight="1" thickBot="1">
      <c r="B76" s="66"/>
      <c r="C76" s="75"/>
      <c r="D76" s="82"/>
      <c r="E76" s="82"/>
      <c r="F76" s="82"/>
      <c r="G76" s="82"/>
      <c r="H76" s="59"/>
    </row>
    <row r="77" spans="2:8" ht="15.75" thickBot="1">
      <c r="B77" s="63" t="s">
        <v>154</v>
      </c>
      <c r="C77" s="95">
        <v>0.126</v>
      </c>
      <c r="D77" s="96">
        <v>0.109</v>
      </c>
      <c r="E77" s="96">
        <v>0.22700000000000001</v>
      </c>
      <c r="F77" s="96">
        <v>0.40799999999999997</v>
      </c>
      <c r="G77" s="81"/>
      <c r="H77" s="62"/>
    </row>
    <row r="78" spans="2:8" ht="15.75" thickBot="1">
      <c r="B78" s="63" t="s">
        <v>152</v>
      </c>
      <c r="C78" s="92">
        <v>0.65</v>
      </c>
      <c r="D78" s="89">
        <v>0.55000000000000004</v>
      </c>
      <c r="E78" s="89">
        <v>0.9</v>
      </c>
      <c r="F78" s="89">
        <v>0.9</v>
      </c>
      <c r="G78" s="81"/>
      <c r="H78" s="62"/>
    </row>
    <row r="79" spans="2:8" ht="15.75" thickBot="1">
      <c r="B79" s="68" t="s">
        <v>155</v>
      </c>
      <c r="C79" s="83" t="s">
        <v>156</v>
      </c>
      <c r="D79" s="84" t="s">
        <v>157</v>
      </c>
      <c r="E79" s="84" t="s">
        <v>158</v>
      </c>
      <c r="F79" s="84" t="s">
        <v>159</v>
      </c>
      <c r="G79" s="84"/>
      <c r="H79" s="85"/>
    </row>
    <row r="80" spans="2:8" ht="15.75" thickTop="1">
      <c r="B80" s="55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51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0.140625" style="15" customWidth="1"/>
    <col min="2" max="2" width="16.5703125" style="99" customWidth="1"/>
    <col min="3" max="3" width="16.7109375" style="99" customWidth="1"/>
    <col min="4" max="4" width="16.42578125" style="99" customWidth="1"/>
    <col min="5" max="5" width="17.5703125" style="99" customWidth="1"/>
    <col min="6" max="14" width="9.140625" style="15"/>
  </cols>
  <sheetData>
    <row r="1" spans="1:14" s="97" customFormat="1">
      <c r="A1" s="17" t="s">
        <v>160</v>
      </c>
      <c r="B1" s="98" t="s">
        <v>165</v>
      </c>
      <c r="C1" s="98" t="s">
        <v>166</v>
      </c>
      <c r="D1" s="98" t="s">
        <v>167</v>
      </c>
      <c r="E1" s="98" t="s">
        <v>168</v>
      </c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5" t="s">
        <v>161</v>
      </c>
      <c r="B2" s="99">
        <v>2.1000000000000001E-2</v>
      </c>
      <c r="C2" s="99">
        <v>-0.152</v>
      </c>
      <c r="D2" s="99">
        <v>-0.14599999999999999</v>
      </c>
      <c r="E2" s="99">
        <v>0.311</v>
      </c>
    </row>
    <row r="3" spans="1:14">
      <c r="A3" s="15" t="s">
        <v>162</v>
      </c>
      <c r="B3" s="99">
        <v>1.6E-2</v>
      </c>
      <c r="C3" s="99">
        <v>-0.13600000000000001</v>
      </c>
      <c r="D3" s="99">
        <v>-2.4E-2</v>
      </c>
      <c r="E3" s="99">
        <v>0.23599999999999999</v>
      </c>
    </row>
    <row r="4" spans="1:14">
      <c r="A4" s="15" t="s">
        <v>163</v>
      </c>
      <c r="B4" s="99">
        <v>1.2E-2</v>
      </c>
      <c r="C4" s="99">
        <v>-0.20200000000000001</v>
      </c>
      <c r="D4" s="99">
        <v>-0.113</v>
      </c>
      <c r="E4" s="99">
        <v>0.223</v>
      </c>
    </row>
    <row r="5" spans="1:14">
      <c r="A5" s="15" t="s">
        <v>164</v>
      </c>
      <c r="B5" s="99">
        <v>-1.4E-2</v>
      </c>
      <c r="C5" s="99">
        <v>0.36799999999999999</v>
      </c>
      <c r="D5" s="99">
        <v>-1E-3</v>
      </c>
      <c r="E5" s="99">
        <v>0.35899999999999999</v>
      </c>
    </row>
    <row r="6" spans="1:14">
      <c r="B6" s="99">
        <v>6.2E-2</v>
      </c>
      <c r="C6" s="99">
        <v>0.23699999999999999</v>
      </c>
      <c r="D6" s="99">
        <v>0.29799999999999999</v>
      </c>
      <c r="E6" s="99">
        <v>8.9999999999999993E-3</v>
      </c>
    </row>
    <row r="7" spans="1:14">
      <c r="B7" s="99">
        <v>5.5E-2</v>
      </c>
      <c r="C7" s="99">
        <v>7.8E-2</v>
      </c>
      <c r="D7" s="99">
        <v>0.193</v>
      </c>
      <c r="E7" s="99">
        <v>0.105</v>
      </c>
    </row>
    <row r="8" spans="1:14">
      <c r="B8" s="99">
        <v>-6.6000000000000003E-2</v>
      </c>
      <c r="C8" s="99">
        <v>-0.13500000000000001</v>
      </c>
      <c r="D8" s="99">
        <v>-3.0000000000000001E-3</v>
      </c>
      <c r="E8" s="99">
        <v>3.4000000000000002E-2</v>
      </c>
    </row>
    <row r="9" spans="1:14">
      <c r="B9" s="99">
        <v>-0.22500000000000001</v>
      </c>
      <c r="C9" s="99">
        <v>-0.17799999999999999</v>
      </c>
      <c r="D9" s="99">
        <v>-2.4E-2</v>
      </c>
      <c r="E9" s="99">
        <v>-0.13600000000000001</v>
      </c>
    </row>
    <row r="10" spans="1:14">
      <c r="B10" s="99">
        <v>-1.4999999999999999E-2</v>
      </c>
      <c r="C10" s="99">
        <v>-0.14799999999999999</v>
      </c>
      <c r="D10" s="99">
        <v>-0.23300000000000001</v>
      </c>
      <c r="E10" s="99">
        <v>-0.158</v>
      </c>
    </row>
    <row r="11" spans="1:14">
      <c r="B11" s="99">
        <v>3.0000000000000001E-3</v>
      </c>
      <c r="C11" s="99">
        <v>0.13600000000000001</v>
      </c>
      <c r="D11" s="99">
        <v>-0.18</v>
      </c>
      <c r="E11" s="99">
        <v>-0.17399999999999999</v>
      </c>
    </row>
    <row r="12" spans="1:14">
      <c r="B12" s="99">
        <v>0.23799999999999999</v>
      </c>
      <c r="C12" s="99">
        <v>-4.1000000000000002E-2</v>
      </c>
      <c r="D12" s="99">
        <v>1.9E-2</v>
      </c>
      <c r="E12" s="99">
        <v>-0.27900000000000003</v>
      </c>
    </row>
    <row r="13" spans="1:14">
      <c r="B13" s="99">
        <v>-6.0000000000000001E-3</v>
      </c>
      <c r="C13" s="99">
        <v>0.14899999999999999</v>
      </c>
      <c r="D13" s="99">
        <v>4.2999999999999997E-2</v>
      </c>
      <c r="E13" s="99">
        <v>-0.33500000000000002</v>
      </c>
    </row>
    <row r="14" spans="1:14">
      <c r="B14" s="99">
        <v>-1.7999999999999999E-2</v>
      </c>
      <c r="C14" s="99">
        <v>7.6999999999999999E-2</v>
      </c>
      <c r="D14" s="99">
        <v>0.121</v>
      </c>
      <c r="E14" s="99">
        <v>-0.39</v>
      </c>
    </row>
    <row r="15" spans="1:14">
      <c r="B15" s="99">
        <v>-6.7000000000000004E-2</v>
      </c>
      <c r="C15" s="99">
        <v>4.8000000000000001E-2</v>
      </c>
      <c r="D15" s="99">
        <v>0.161</v>
      </c>
      <c r="E15" s="99">
        <v>-0.41399999999999998</v>
      </c>
    </row>
    <row r="16" spans="1:14">
      <c r="B16" s="99">
        <v>-0.10100000000000001</v>
      </c>
      <c r="C16" s="99">
        <v>-0.13900000000000001</v>
      </c>
      <c r="D16" s="99">
        <v>-2.1000000000000001E-2</v>
      </c>
      <c r="E16" s="99">
        <v>-0.39400000000000002</v>
      </c>
    </row>
    <row r="17" spans="2:5">
      <c r="B17" s="99">
        <v>-1.6E-2</v>
      </c>
      <c r="C17" s="99">
        <v>-0.08</v>
      </c>
      <c r="D17" s="99">
        <v>-2.7E-2</v>
      </c>
      <c r="E17" s="99">
        <v>-0.19900000000000001</v>
      </c>
    </row>
    <row r="18" spans="2:5">
      <c r="B18" s="99">
        <v>-0.152</v>
      </c>
      <c r="C18" s="99">
        <v>8.7999999999999995E-2</v>
      </c>
      <c r="D18" s="99">
        <v>-6.9000000000000006E-2</v>
      </c>
      <c r="E18" s="99">
        <v>2.7E-2</v>
      </c>
    </row>
    <row r="19" spans="2:5">
      <c r="B19" s="99">
        <v>0.11799999999999999</v>
      </c>
      <c r="C19" s="99">
        <v>7.0000000000000007E-2</v>
      </c>
      <c r="D19" s="99">
        <v>-5.6000000000000001E-2</v>
      </c>
      <c r="E19" s="99">
        <v>0.14299999999999999</v>
      </c>
    </row>
    <row r="20" spans="2:5">
      <c r="B20" s="99">
        <v>-4.4999999999999998E-2</v>
      </c>
      <c r="C20" s="99">
        <v>-0.219</v>
      </c>
      <c r="D20" s="99">
        <v>-2.5999999999999999E-2</v>
      </c>
      <c r="E20" s="99">
        <v>0.38</v>
      </c>
    </row>
    <row r="21" spans="2:5">
      <c r="B21" s="99">
        <v>-0.13100000000000001</v>
      </c>
      <c r="C21" s="99">
        <v>6.7000000000000004E-2</v>
      </c>
      <c r="D21" s="99">
        <v>4.0000000000000001E-3</v>
      </c>
      <c r="E21" s="99">
        <v>0.45300000000000001</v>
      </c>
    </row>
    <row r="22" spans="2:5">
      <c r="B22" s="99">
        <v>0.47899999999999998</v>
      </c>
      <c r="C22" s="99">
        <v>5.8999999999999997E-2</v>
      </c>
      <c r="D22" s="99">
        <v>2.7E-2</v>
      </c>
      <c r="E22" s="99">
        <v>0.52300000000000002</v>
      </c>
    </row>
    <row r="23" spans="2:5">
      <c r="B23" s="99">
        <v>-1.7999999999999999E-2</v>
      </c>
      <c r="C23" s="99">
        <v>5.1999999999999998E-2</v>
      </c>
      <c r="D23" s="99">
        <v>-2.9000000000000001E-2</v>
      </c>
      <c r="E23" s="99">
        <v>0.38800000000000001</v>
      </c>
    </row>
    <row r="24" spans="2:5">
      <c r="B24" s="99">
        <v>-0.107</v>
      </c>
      <c r="C24" s="99">
        <v>7.8E-2</v>
      </c>
      <c r="D24" s="99">
        <v>1.0999999999999999E-2</v>
      </c>
      <c r="E24" s="99">
        <v>0.26300000000000001</v>
      </c>
    </row>
    <row r="25" spans="2:5">
      <c r="B25" s="99">
        <v>0.23899999999999999</v>
      </c>
      <c r="C25" s="99">
        <v>5.5E-2</v>
      </c>
      <c r="D25" s="99">
        <v>1.4999999999999999E-2</v>
      </c>
      <c r="E25" s="99">
        <v>0.21099999999999999</v>
      </c>
    </row>
    <row r="26" spans="2:5">
      <c r="B26" s="99">
        <v>-1E-3</v>
      </c>
      <c r="C26" s="99">
        <v>-0.151</v>
      </c>
      <c r="D26" s="99">
        <v>6.3E-2</v>
      </c>
      <c r="E26" s="99">
        <v>4.7E-2</v>
      </c>
    </row>
    <row r="27" spans="2:5">
      <c r="B27" s="99">
        <v>-0.13800000000000001</v>
      </c>
      <c r="C27" s="99">
        <v>-0.16</v>
      </c>
      <c r="D27" s="99">
        <v>-8.0000000000000002E-3</v>
      </c>
      <c r="E27" s="99">
        <v>-6.8000000000000005E-2</v>
      </c>
    </row>
    <row r="28" spans="2:5">
      <c r="B28" s="99">
        <v>-0.10199999999999999</v>
      </c>
      <c r="C28" s="99">
        <v>-0.18099999999999999</v>
      </c>
      <c r="D28" s="99">
        <v>-2.1000000000000001E-2</v>
      </c>
      <c r="E28" s="99">
        <v>-6.9000000000000006E-2</v>
      </c>
    </row>
    <row r="29" spans="2:5">
      <c r="B29" s="99">
        <v>0.115</v>
      </c>
      <c r="C29" s="99">
        <v>0.159</v>
      </c>
      <c r="D29" s="99">
        <v>-1.2999999999999999E-2</v>
      </c>
      <c r="E29" s="99">
        <v>5.0000000000000001E-3</v>
      </c>
    </row>
    <row r="30" spans="2:5">
      <c r="B30" s="99">
        <v>2.5000000000000001E-2</v>
      </c>
      <c r="C30" s="99">
        <v>0.45900000000000002</v>
      </c>
      <c r="D30" s="99">
        <v>-3.1E-2</v>
      </c>
      <c r="E30" s="99">
        <v>0.218</v>
      </c>
    </row>
    <row r="31" spans="2:5">
      <c r="B31" s="99">
        <v>3.5000000000000003E-2</v>
      </c>
      <c r="C31" s="99">
        <v>0.113</v>
      </c>
      <c r="D31" s="99">
        <v>-1.4E-2</v>
      </c>
      <c r="E31" s="99">
        <v>0.39900000000000002</v>
      </c>
    </row>
    <row r="32" spans="2:5">
      <c r="B32" s="99">
        <v>-1.4999999999999999E-2</v>
      </c>
      <c r="C32" s="99">
        <v>-0.28299999999999997</v>
      </c>
      <c r="D32" s="99">
        <v>0.03</v>
      </c>
      <c r="E32" s="99">
        <v>4.3999999999999997E-2</v>
      </c>
    </row>
    <row r="33" spans="2:5">
      <c r="B33" s="99">
        <v>-8.4000000000000005E-2</v>
      </c>
      <c r="C33" s="99">
        <v>-0.28699999999999998</v>
      </c>
      <c r="D33" s="99">
        <v>2.5999999999999999E-2</v>
      </c>
      <c r="E33" s="99">
        <v>-2E-3</v>
      </c>
    </row>
    <row r="34" spans="2:5">
      <c r="B34" s="99">
        <v>-0.114</v>
      </c>
      <c r="C34" s="99">
        <v>1.7000000000000001E-2</v>
      </c>
      <c r="D34" s="99">
        <v>-2.9000000000000001E-2</v>
      </c>
      <c r="E34" s="99">
        <v>-4.7E-2</v>
      </c>
    </row>
    <row r="35" spans="2:5">
      <c r="B35" s="99">
        <v>-8.5999999999999993E-2</v>
      </c>
      <c r="C35" s="99">
        <v>0.17499999999999999</v>
      </c>
      <c r="D35" s="99">
        <v>-0.03</v>
      </c>
      <c r="E35" s="99">
        <v>-0.248</v>
      </c>
    </row>
    <row r="36" spans="2:5">
      <c r="B36" s="99">
        <v>-0.10299999999999999</v>
      </c>
      <c r="C36" s="99">
        <v>0.313</v>
      </c>
      <c r="D36" s="99">
        <v>-7.0000000000000001E-3</v>
      </c>
      <c r="E36" s="99">
        <v>-0.27100000000000002</v>
      </c>
    </row>
    <row r="37" spans="2:5">
      <c r="B37" s="99">
        <v>5.5E-2</v>
      </c>
      <c r="C37" s="99">
        <v>-6.0000000000000001E-3</v>
      </c>
      <c r="D37" s="99">
        <v>-0.04</v>
      </c>
    </row>
    <row r="38" spans="2:5">
      <c r="B38" s="99">
        <v>-5.8000000000000003E-2</v>
      </c>
      <c r="C38" s="99">
        <v>-0.19700000000000001</v>
      </c>
      <c r="D38" s="99">
        <v>-6.0000000000000001E-3</v>
      </c>
    </row>
    <row r="39" spans="2:5">
      <c r="B39" s="99">
        <v>0.20799999999999999</v>
      </c>
      <c r="C39" s="99">
        <v>-0.11799999999999999</v>
      </c>
      <c r="D39" s="99">
        <v>-4.2000000000000003E-2</v>
      </c>
    </row>
    <row r="40" spans="2:5">
      <c r="B40" s="99">
        <v>-4.4999999999999998E-2</v>
      </c>
      <c r="C40" s="99">
        <v>-8.8999999999999996E-2</v>
      </c>
      <c r="D40" s="99">
        <v>-2.5000000000000001E-2</v>
      </c>
    </row>
    <row r="41" spans="2:5">
      <c r="B41" s="99">
        <v>-5.0000000000000001E-3</v>
      </c>
      <c r="C41" s="99">
        <v>-3.3000000000000002E-2</v>
      </c>
      <c r="D41" s="99">
        <v>-0.112</v>
      </c>
    </row>
    <row r="42" spans="2:5">
      <c r="B42" s="99">
        <v>-3.9E-2</v>
      </c>
      <c r="C42" s="99">
        <v>0.188</v>
      </c>
      <c r="D42" s="99">
        <v>-0.121</v>
      </c>
    </row>
    <row r="43" spans="2:5">
      <c r="B43" s="99">
        <v>-1.4E-2</v>
      </c>
      <c r="C43" s="99">
        <v>-7.2999999999999995E-2</v>
      </c>
      <c r="D43" s="99">
        <v>-1.6E-2</v>
      </c>
    </row>
    <row r="44" spans="2:5">
      <c r="B44" s="99">
        <v>5.1999999999999998E-2</v>
      </c>
      <c r="C44" s="99">
        <v>0.13500000000000001</v>
      </c>
      <c r="D44" s="99">
        <v>0.129</v>
      </c>
    </row>
    <row r="45" spans="2:5">
      <c r="B45" s="99">
        <v>4.2000000000000003E-2</v>
      </c>
      <c r="C45" s="99">
        <v>1.7999999999999999E-2</v>
      </c>
      <c r="D45" s="99">
        <v>0.108</v>
      </c>
    </row>
    <row r="46" spans="2:5">
      <c r="B46" s="99">
        <v>-6.0999999999999999E-2</v>
      </c>
      <c r="C46" s="99">
        <v>-2.7E-2</v>
      </c>
      <c r="D46" s="99">
        <v>-1.7000000000000001E-2</v>
      </c>
    </row>
    <row r="47" spans="2:5">
      <c r="B47" s="99">
        <v>0.13400000000000001</v>
      </c>
      <c r="C47" s="99">
        <v>-1.7000000000000001E-2</v>
      </c>
      <c r="D47" s="99">
        <v>1.9E-2</v>
      </c>
    </row>
    <row r="48" spans="2:5">
      <c r="B48" s="99">
        <v>8.4000000000000005E-2</v>
      </c>
      <c r="C48" s="99">
        <v>-0.12</v>
      </c>
      <c r="D48" s="99">
        <v>-0.14199999999999999</v>
      </c>
    </row>
    <row r="49" spans="2:4">
      <c r="B49" s="99">
        <v>-1.2E-2</v>
      </c>
      <c r="C49" s="99">
        <v>-0.129</v>
      </c>
      <c r="D49" s="99">
        <v>-6.4000000000000001E-2</v>
      </c>
    </row>
    <row r="50" spans="2:4">
      <c r="B50" s="99">
        <v>4.9000000000000002E-2</v>
      </c>
      <c r="C50" s="99">
        <v>-6.6000000000000003E-2</v>
      </c>
      <c r="D50" s="99">
        <v>8.2000000000000003E-2</v>
      </c>
    </row>
    <row r="51" spans="2:4">
      <c r="B51" s="99">
        <v>-0.115</v>
      </c>
      <c r="C51" s="99">
        <v>0.21199999999999999</v>
      </c>
      <c r="D51" s="99">
        <v>8.5000000000000006E-2</v>
      </c>
    </row>
    <row r="52" spans="2:4">
      <c r="B52" s="99">
        <v>-5.5E-2</v>
      </c>
      <c r="C52" s="99">
        <v>6.2E-2</v>
      </c>
      <c r="D52" s="99">
        <v>-4.0000000000000001E-3</v>
      </c>
    </row>
    <row r="53" spans="2:4">
      <c r="B53" s="99">
        <v>2.4E-2</v>
      </c>
      <c r="C53" s="99">
        <v>0.182</v>
      </c>
      <c r="D53" s="99">
        <v>8.5000000000000006E-2</v>
      </c>
    </row>
    <row r="54" spans="2:4">
      <c r="B54" s="99">
        <v>0.01</v>
      </c>
      <c r="C54" s="99">
        <v>8.0000000000000002E-3</v>
      </c>
      <c r="D54" s="99">
        <v>-3.5999999999999997E-2</v>
      </c>
    </row>
    <row r="55" spans="2:4">
      <c r="B55" s="99">
        <v>1.4E-2</v>
      </c>
      <c r="C55" s="99">
        <v>-0.153</v>
      </c>
      <c r="D55" s="99">
        <v>-2.3E-2</v>
      </c>
    </row>
    <row r="56" spans="2:4">
      <c r="B56" s="99">
        <v>-8.6999999999999994E-2</v>
      </c>
      <c r="C56" s="99">
        <v>-7.5999999999999998E-2</v>
      </c>
      <c r="D56" s="99">
        <v>7.3999999999999996E-2</v>
      </c>
    </row>
    <row r="57" spans="2:4">
      <c r="B57" s="99">
        <v>7.3999999999999996E-2</v>
      </c>
      <c r="C57" s="99">
        <v>-0.159</v>
      </c>
      <c r="D57" s="99">
        <v>1.2E-2</v>
      </c>
    </row>
    <row r="58" spans="2:4">
      <c r="B58" s="99">
        <v>-2.8000000000000001E-2</v>
      </c>
      <c r="C58" s="99">
        <v>0.02</v>
      </c>
      <c r="D58" s="99">
        <v>3.2000000000000001E-2</v>
      </c>
    </row>
    <row r="59" spans="2:4">
      <c r="B59" s="99">
        <v>-5.7000000000000002E-2</v>
      </c>
      <c r="C59" s="99">
        <v>0.21099999999999999</v>
      </c>
      <c r="D59" s="99">
        <v>0.151</v>
      </c>
    </row>
    <row r="60" spans="2:4">
      <c r="B60" s="99">
        <v>1.2E-2</v>
      </c>
      <c r="C60" s="99">
        <v>3.7999999999999999E-2</v>
      </c>
      <c r="D60" s="99">
        <v>2.5000000000000001E-2</v>
      </c>
    </row>
    <row r="61" spans="2:4">
      <c r="B61" s="99">
        <v>1.7000000000000001E-2</v>
      </c>
      <c r="C61" s="99">
        <v>1.2999999999999999E-2</v>
      </c>
      <c r="D61" s="99">
        <v>3.3000000000000002E-2</v>
      </c>
    </row>
    <row r="62" spans="2:4">
      <c r="B62" s="99">
        <v>3.1E-2</v>
      </c>
      <c r="C62" s="99">
        <v>-2.5999999999999999E-2</v>
      </c>
      <c r="D62" s="99">
        <v>-0.10199999999999999</v>
      </c>
    </row>
    <row r="63" spans="2:4">
      <c r="B63" s="99">
        <v>1.7000000000000001E-2</v>
      </c>
      <c r="C63" s="99">
        <v>-9.6000000000000002E-2</v>
      </c>
      <c r="D63" s="99">
        <v>4.4999999999999998E-2</v>
      </c>
    </row>
    <row r="64" spans="2:4">
      <c r="B64" s="99">
        <v>-8.4000000000000005E-2</v>
      </c>
      <c r="C64" s="99">
        <v>-0.05</v>
      </c>
      <c r="D64" s="99">
        <v>-3.3000000000000002E-2</v>
      </c>
    </row>
    <row r="65" spans="2:4">
      <c r="B65" s="99">
        <v>-4.4999999999999998E-2</v>
      </c>
      <c r="C65" s="99">
        <v>-2.8000000000000001E-2</v>
      </c>
      <c r="D65" s="99">
        <v>-9.5000000000000001E-2</v>
      </c>
    </row>
    <row r="66" spans="2:4">
      <c r="B66" s="99">
        <v>0.10299999999999999</v>
      </c>
      <c r="C66" s="99">
        <v>6.4000000000000001E-2</v>
      </c>
      <c r="D66" s="99">
        <v>0.16500000000000001</v>
      </c>
    </row>
    <row r="67" spans="2:4">
      <c r="B67" s="99">
        <v>-4.3999999999999997E-2</v>
      </c>
      <c r="C67" s="99">
        <v>0.08</v>
      </c>
      <c r="D67" s="99">
        <v>-4.2000000000000003E-2</v>
      </c>
    </row>
    <row r="68" spans="2:4">
      <c r="B68" s="99">
        <v>8.0000000000000002E-3</v>
      </c>
      <c r="C68" s="99">
        <v>4.4999999999999998E-2</v>
      </c>
      <c r="D68" s="99">
        <v>2.5000000000000001E-2</v>
      </c>
    </row>
    <row r="69" spans="2:4">
      <c r="B69" s="99">
        <v>3.1E-2</v>
      </c>
      <c r="C69" s="99">
        <v>-8.8999999999999996E-2</v>
      </c>
      <c r="D69" s="99">
        <v>-4.0000000000000001E-3</v>
      </c>
    </row>
    <row r="70" spans="2:4">
      <c r="B70" s="99">
        <v>5.5E-2</v>
      </c>
      <c r="C70" s="99">
        <v>-6.4000000000000001E-2</v>
      </c>
      <c r="D70" s="99">
        <v>-7.4999999999999997E-2</v>
      </c>
    </row>
    <row r="71" spans="2:4">
      <c r="B71" s="99">
        <v>-1E-3</v>
      </c>
      <c r="C71" s="99">
        <v>-1E-3</v>
      </c>
      <c r="D71" s="99">
        <v>4.2999999999999997E-2</v>
      </c>
    </row>
    <row r="72" spans="2:4">
      <c r="B72" s="99">
        <v>-4.7E-2</v>
      </c>
      <c r="C72" s="99">
        <v>-1.6E-2</v>
      </c>
      <c r="D72" s="99">
        <v>-6.3E-2</v>
      </c>
    </row>
    <row r="73" spans="2:4">
      <c r="B73" s="99">
        <v>-4.1000000000000002E-2</v>
      </c>
      <c r="C73" s="99">
        <v>0.13400000000000001</v>
      </c>
      <c r="D73" s="99">
        <v>0</v>
      </c>
    </row>
    <row r="74" spans="2:4">
      <c r="B74" s="99">
        <v>-8.5000000000000006E-2</v>
      </c>
      <c r="C74" s="99">
        <v>-0.02</v>
      </c>
      <c r="D74" s="99">
        <v>-6.3E-2</v>
      </c>
    </row>
    <row r="75" spans="2:4">
      <c r="B75" s="99">
        <v>3.2000000000000001E-2</v>
      </c>
      <c r="C75" s="99">
        <v>-7.0999999999999994E-2</v>
      </c>
      <c r="D75" s="99">
        <v>-6.3E-2</v>
      </c>
    </row>
    <row r="76" spans="2:4">
      <c r="B76" s="99">
        <v>6.0999999999999999E-2</v>
      </c>
      <c r="C76" s="99">
        <v>3.0000000000000001E-3</v>
      </c>
      <c r="D76" s="99">
        <v>-0.02</v>
      </c>
    </row>
    <row r="77" spans="2:4">
      <c r="B77" s="99">
        <v>1.4E-2</v>
      </c>
      <c r="C77" s="99">
        <v>-2.1999999999999999E-2</v>
      </c>
      <c r="D77" s="99">
        <v>-5.0000000000000001E-3</v>
      </c>
    </row>
    <row r="78" spans="2:4">
      <c r="B78" s="99">
        <v>-6.0000000000000001E-3</v>
      </c>
      <c r="C78" s="99">
        <v>-2.7E-2</v>
      </c>
      <c r="D78" s="99">
        <v>5.6000000000000001E-2</v>
      </c>
    </row>
    <row r="79" spans="2:4">
      <c r="B79" s="99">
        <v>-3.1E-2</v>
      </c>
      <c r="C79" s="99">
        <v>7.0000000000000001E-3</v>
      </c>
      <c r="D79" s="99">
        <v>-3.5999999999999997E-2</v>
      </c>
    </row>
    <row r="80" spans="2:4">
      <c r="B80" s="99">
        <v>0.16900000000000001</v>
      </c>
      <c r="C80" s="99">
        <v>-2.4E-2</v>
      </c>
      <c r="D80" s="99">
        <v>-0.152</v>
      </c>
    </row>
    <row r="81" spans="2:4">
      <c r="B81" s="99">
        <v>-5.7000000000000002E-2</v>
      </c>
      <c r="C81" s="99">
        <v>0.13200000000000001</v>
      </c>
      <c r="D81" s="99">
        <v>-0.20100000000000001</v>
      </c>
    </row>
    <row r="82" spans="2:4">
      <c r="B82" s="99">
        <v>-4.2000000000000003E-2</v>
      </c>
      <c r="C82" s="99">
        <v>-2.1999999999999999E-2</v>
      </c>
      <c r="D82" s="99">
        <v>-3.7999999999999999E-2</v>
      </c>
    </row>
    <row r="83" spans="2:4">
      <c r="B83" s="99">
        <v>-1.7999999999999999E-2</v>
      </c>
      <c r="C83" s="99">
        <v>-9.0999999999999998E-2</v>
      </c>
      <c r="D83" s="99">
        <v>0.23699999999999999</v>
      </c>
    </row>
    <row r="84" spans="2:4">
      <c r="B84" s="99">
        <v>-1.4999999999999999E-2</v>
      </c>
      <c r="C84" s="99">
        <v>-8.8999999999999996E-2</v>
      </c>
      <c r="D84" s="99">
        <v>0.36599999999999999</v>
      </c>
    </row>
    <row r="85" spans="2:4">
      <c r="B85" s="99">
        <v>-4.0000000000000001E-3</v>
      </c>
      <c r="C85" s="99">
        <v>-0.01</v>
      </c>
      <c r="D85" s="99">
        <v>0.25900000000000001</v>
      </c>
    </row>
    <row r="86" spans="2:4">
      <c r="B86" s="99">
        <v>3.9E-2</v>
      </c>
      <c r="C86" s="99">
        <v>0.05</v>
      </c>
      <c r="D86" s="99">
        <v>-4.2999999999999997E-2</v>
      </c>
    </row>
    <row r="87" spans="2:4">
      <c r="B87" s="99">
        <v>-8.0000000000000002E-3</v>
      </c>
      <c r="C87" s="99">
        <v>-8.9999999999999993E-3</v>
      </c>
      <c r="D87" s="99">
        <v>-0.108</v>
      </c>
    </row>
    <row r="88" spans="2:4">
      <c r="B88" s="99">
        <v>-2.9000000000000001E-2</v>
      </c>
      <c r="C88" s="99">
        <v>6.5000000000000002E-2</v>
      </c>
      <c r="D88" s="99">
        <v>-0.159</v>
      </c>
    </row>
    <row r="89" spans="2:4">
      <c r="B89" s="99">
        <v>6.0000000000000001E-3</v>
      </c>
      <c r="C89" s="99">
        <v>7.3999999999999996E-2</v>
      </c>
      <c r="D89" s="99">
        <v>-4.2999999999999997E-2</v>
      </c>
    </row>
    <row r="90" spans="2:4">
      <c r="B90" s="99">
        <v>0.02</v>
      </c>
      <c r="C90" s="99">
        <v>8.9999999999999993E-3</v>
      </c>
      <c r="D90" s="99">
        <v>-2.1000000000000001E-2</v>
      </c>
    </row>
    <row r="91" spans="2:4">
      <c r="B91" s="99">
        <v>6.0000000000000001E-3</v>
      </c>
      <c r="C91" s="99">
        <v>3.2000000000000001E-2</v>
      </c>
      <c r="D91" s="99">
        <v>6.0000000000000001E-3</v>
      </c>
    </row>
    <row r="92" spans="2:4">
      <c r="B92" s="99">
        <v>-0.04</v>
      </c>
      <c r="C92" s="99">
        <v>-5.6000000000000001E-2</v>
      </c>
      <c r="D92" s="99">
        <v>1.7000000000000001E-2</v>
      </c>
    </row>
    <row r="93" spans="2:4">
      <c r="B93" s="99">
        <v>0</v>
      </c>
      <c r="C93" s="99">
        <v>1.4E-2</v>
      </c>
      <c r="D93" s="99">
        <v>6.0999999999999999E-2</v>
      </c>
    </row>
    <row r="94" spans="2:4">
      <c r="B94" s="99">
        <v>6.0000000000000001E-3</v>
      </c>
      <c r="C94" s="99">
        <v>-7.0000000000000001E-3</v>
      </c>
      <c r="D94" s="99">
        <v>7.0999999999999994E-2</v>
      </c>
    </row>
    <row r="95" spans="2:4">
      <c r="B95" s="99">
        <v>2.7E-2</v>
      </c>
      <c r="C95" s="99">
        <v>-7.0999999999999994E-2</v>
      </c>
      <c r="D95" s="99">
        <v>1.4E-2</v>
      </c>
    </row>
    <row r="96" spans="2:4">
      <c r="B96" s="99">
        <v>-2.9000000000000001E-2</v>
      </c>
      <c r="C96" s="99">
        <v>-0.05</v>
      </c>
      <c r="D96" s="99">
        <v>-4.8000000000000001E-2</v>
      </c>
    </row>
    <row r="97" spans="2:3">
      <c r="B97" s="99">
        <v>-4.1000000000000002E-2</v>
      </c>
      <c r="C97" s="99">
        <v>-4.8000000000000001E-2</v>
      </c>
    </row>
    <row r="98" spans="2:3">
      <c r="B98" s="99">
        <v>-2.1000000000000001E-2</v>
      </c>
      <c r="C98" s="99">
        <v>-0.13300000000000001</v>
      </c>
    </row>
    <row r="99" spans="2:3">
      <c r="B99" s="99">
        <v>8.9999999999999993E-3</v>
      </c>
      <c r="C99" s="99">
        <v>-2.4E-2</v>
      </c>
    </row>
    <row r="100" spans="2:3">
      <c r="B100" s="99">
        <v>0.06</v>
      </c>
      <c r="C100" s="99">
        <v>-0.02</v>
      </c>
    </row>
    <row r="101" spans="2:3">
      <c r="B101" s="99">
        <v>0.1</v>
      </c>
      <c r="C101" s="99">
        <v>-6.3E-2</v>
      </c>
    </row>
    <row r="102" spans="2:3">
      <c r="B102" s="99">
        <v>-3.6999999999999998E-2</v>
      </c>
      <c r="C102" s="99">
        <v>0.35899999999999999</v>
      </c>
    </row>
    <row r="103" spans="2:3">
      <c r="B103" s="99">
        <v>-1.4E-2</v>
      </c>
      <c r="C103" s="99">
        <v>-0.123</v>
      </c>
    </row>
    <row r="104" spans="2:3">
      <c r="B104" s="99">
        <v>-7.0000000000000001E-3</v>
      </c>
      <c r="C104" s="99">
        <v>-1E-3</v>
      </c>
    </row>
    <row r="105" spans="2:3">
      <c r="B105" s="99">
        <v>-1.7999999999999999E-2</v>
      </c>
      <c r="C105" s="99">
        <v>-0.10100000000000001</v>
      </c>
    </row>
    <row r="106" spans="2:3">
      <c r="B106" s="99">
        <v>-4.3999999999999997E-2</v>
      </c>
      <c r="C106" s="99">
        <v>0.1</v>
      </c>
    </row>
    <row r="107" spans="2:3">
      <c r="B107" s="99">
        <v>-0.02</v>
      </c>
      <c r="C107" s="99">
        <v>0.27</v>
      </c>
    </row>
    <row r="108" spans="2:3">
      <c r="B108" s="99">
        <v>-1.2E-2</v>
      </c>
      <c r="C108" s="99">
        <v>0.216</v>
      </c>
    </row>
    <row r="109" spans="2:3">
      <c r="B109" s="99">
        <v>5.0000000000000001E-3</v>
      </c>
      <c r="C109" s="99">
        <v>-6.3E-2</v>
      </c>
    </row>
    <row r="110" spans="2:3">
      <c r="B110" s="99">
        <v>8.2000000000000003E-2</v>
      </c>
      <c r="C110" s="99">
        <v>5.8000000000000003E-2</v>
      </c>
    </row>
    <row r="111" spans="2:3">
      <c r="B111" s="99">
        <v>1.0999999999999999E-2</v>
      </c>
      <c r="C111" s="99">
        <v>-7.0999999999999994E-2</v>
      </c>
    </row>
    <row r="112" spans="2:3">
      <c r="B112" s="99">
        <v>-2.7E-2</v>
      </c>
      <c r="C112" s="99">
        <v>-0.158</v>
      </c>
    </row>
    <row r="113" spans="2:3">
      <c r="B113" s="99">
        <v>-4.7E-2</v>
      </c>
      <c r="C113" s="99">
        <v>-7.0000000000000001E-3</v>
      </c>
    </row>
    <row r="114" spans="2:3">
      <c r="B114" s="99">
        <v>-4.2999999999999997E-2</v>
      </c>
      <c r="C114" s="99">
        <v>-3.4000000000000002E-2</v>
      </c>
    </row>
    <row r="115" spans="2:3">
      <c r="B115" s="99">
        <v>3.1E-2</v>
      </c>
      <c r="C115" s="99">
        <v>1.4E-2</v>
      </c>
    </row>
    <row r="116" spans="2:3">
      <c r="B116" s="99">
        <v>1E-3</v>
      </c>
      <c r="C116" s="99">
        <v>1.7999999999999999E-2</v>
      </c>
    </row>
    <row r="117" spans="2:3">
      <c r="B117" s="99">
        <v>0.01</v>
      </c>
      <c r="C117" s="99">
        <v>-4.4999999999999998E-2</v>
      </c>
    </row>
    <row r="118" spans="2:3">
      <c r="B118" s="99">
        <v>1.2E-2</v>
      </c>
      <c r="C118" s="99">
        <v>-9.4E-2</v>
      </c>
    </row>
    <row r="119" spans="2:3">
      <c r="B119" s="99">
        <v>2.5999999999999999E-2</v>
      </c>
      <c r="C119" s="99">
        <v>-2.3E-2</v>
      </c>
    </row>
    <row r="120" spans="2:3">
      <c r="B120" s="99">
        <v>-5.8999999999999997E-2</v>
      </c>
      <c r="C120" s="99">
        <v>6.9000000000000006E-2</v>
      </c>
    </row>
    <row r="121" spans="2:3">
      <c r="B121" s="99">
        <v>-3.7999999999999999E-2</v>
      </c>
      <c r="C121" s="99">
        <v>4.4999999999999998E-2</v>
      </c>
    </row>
    <row r="122" spans="2:3">
      <c r="B122" s="99">
        <v>8.2000000000000003E-2</v>
      </c>
      <c r="C122" s="99">
        <v>-4.2000000000000003E-2</v>
      </c>
    </row>
    <row r="123" spans="2:3">
      <c r="B123" s="99">
        <v>6.0000000000000001E-3</v>
      </c>
      <c r="C123" s="99">
        <v>6.0000000000000001E-3</v>
      </c>
    </row>
    <row r="124" spans="2:3">
      <c r="B124" s="99">
        <v>0.02</v>
      </c>
      <c r="C124" s="99">
        <v>8.1000000000000003E-2</v>
      </c>
    </row>
    <row r="125" spans="2:3">
      <c r="B125" s="99">
        <v>-0.04</v>
      </c>
      <c r="C125" s="99">
        <v>-6.8000000000000005E-2</v>
      </c>
    </row>
    <row r="126" spans="2:3">
      <c r="B126" s="99">
        <v>3.3000000000000002E-2</v>
      </c>
      <c r="C126" s="99">
        <v>-0.13100000000000001</v>
      </c>
    </row>
    <row r="127" spans="2:3">
      <c r="B127" s="99">
        <v>-4.8000000000000001E-2</v>
      </c>
      <c r="C127" s="99">
        <v>4.3999999999999997E-2</v>
      </c>
    </row>
    <row r="128" spans="2:3">
      <c r="B128" s="99">
        <v>-0.10299999999999999</v>
      </c>
      <c r="C128" s="99">
        <v>8.7999999999999995E-2</v>
      </c>
    </row>
    <row r="129" spans="2:3">
      <c r="B129" s="99">
        <v>-3.2000000000000001E-2</v>
      </c>
      <c r="C129" s="99">
        <v>-4.4999999999999998E-2</v>
      </c>
    </row>
    <row r="130" spans="2:3">
      <c r="B130" s="99">
        <v>1.0999999999999999E-2</v>
      </c>
      <c r="C130" s="99">
        <v>2.7E-2</v>
      </c>
    </row>
    <row r="131" spans="2:3">
      <c r="B131" s="99">
        <v>-0.10199999999999999</v>
      </c>
      <c r="C131" s="99">
        <v>-1.0999999999999999E-2</v>
      </c>
    </row>
    <row r="132" spans="2:3">
      <c r="B132" s="99">
        <v>6.0000000000000001E-3</v>
      </c>
      <c r="C132" s="99">
        <v>-4.8000000000000001E-2</v>
      </c>
    </row>
    <row r="133" spans="2:3">
      <c r="B133" s="99">
        <v>6.7000000000000004E-2</v>
      </c>
      <c r="C133" s="99">
        <v>6.6000000000000003E-2</v>
      </c>
    </row>
    <row r="134" spans="2:3">
      <c r="B134" s="99">
        <v>-5.2999999999999999E-2</v>
      </c>
      <c r="C134" s="99">
        <v>1.4999999999999999E-2</v>
      </c>
    </row>
    <row r="135" spans="2:3">
      <c r="B135" s="99">
        <v>0.16</v>
      </c>
      <c r="C135" s="99">
        <v>-3.0000000000000001E-3</v>
      </c>
    </row>
    <row r="136" spans="2:3">
      <c r="B136" s="99">
        <v>3.1E-2</v>
      </c>
      <c r="C136" s="99">
        <v>4.5999999999999999E-2</v>
      </c>
    </row>
    <row r="137" spans="2:3">
      <c r="B137" s="99">
        <v>-3.3000000000000002E-2</v>
      </c>
      <c r="C137" s="99">
        <v>8.0000000000000002E-3</v>
      </c>
    </row>
    <row r="138" spans="2:3">
      <c r="B138" s="99">
        <v>0.156</v>
      </c>
      <c r="C138" s="99">
        <v>1.4999999999999999E-2</v>
      </c>
    </row>
    <row r="139" spans="2:3">
      <c r="B139" s="99">
        <v>-3.9E-2</v>
      </c>
      <c r="C139" s="99">
        <v>-1.2E-2</v>
      </c>
    </row>
    <row r="140" spans="2:3">
      <c r="B140" s="99">
        <v>-1.4999999999999999E-2</v>
      </c>
      <c r="C140" s="99">
        <v>0</v>
      </c>
    </row>
    <row r="141" spans="2:3">
      <c r="B141" s="99">
        <v>-5.0999999999999997E-2</v>
      </c>
      <c r="C141" s="99">
        <v>6.0000000000000001E-3</v>
      </c>
    </row>
    <row r="142" spans="2:3">
      <c r="B142" s="99">
        <v>-0.104</v>
      </c>
      <c r="C142" s="99">
        <v>-2.1999999999999999E-2</v>
      </c>
    </row>
    <row r="143" spans="2:3">
      <c r="B143" s="99">
        <v>-5.0000000000000001E-3</v>
      </c>
      <c r="C143" s="99">
        <v>-2.5000000000000001E-2</v>
      </c>
    </row>
    <row r="144" spans="2:3">
      <c r="B144" s="99">
        <v>0.17899999999999999</v>
      </c>
      <c r="C144" s="99">
        <v>-6.0000000000000001E-3</v>
      </c>
    </row>
    <row r="145" spans="2:3">
      <c r="B145" s="99">
        <v>0.04</v>
      </c>
      <c r="C145" s="99">
        <v>1E-3</v>
      </c>
    </row>
    <row r="146" spans="2:3">
      <c r="B146" s="99">
        <v>-0.08</v>
      </c>
      <c r="C146" s="99">
        <v>-2.5000000000000001E-2</v>
      </c>
    </row>
    <row r="147" spans="2:3">
      <c r="B147" s="99">
        <v>-6.3E-2</v>
      </c>
      <c r="C147" s="99">
        <v>-2.5000000000000001E-2</v>
      </c>
    </row>
    <row r="148" spans="2:3">
      <c r="B148" s="99">
        <v>-9.0999999999999998E-2</v>
      </c>
      <c r="C148" s="99">
        <v>-1.2E-2</v>
      </c>
    </row>
    <row r="149" spans="2:3">
      <c r="B149" s="99">
        <v>4.3999999999999997E-2</v>
      </c>
      <c r="C149" s="99">
        <v>7.0000000000000001E-3</v>
      </c>
    </row>
    <row r="150" spans="2:3">
      <c r="B150" s="99">
        <v>0.115</v>
      </c>
      <c r="C150" s="99">
        <v>2E-3</v>
      </c>
    </row>
    <row r="151" spans="2:3">
      <c r="C151" s="99">
        <v>-7.0000000000000001E-3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54"/>
  <sheetViews>
    <sheetView workbookViewId="0"/>
  </sheetViews>
  <sheetFormatPr defaultRowHeight="12.75"/>
  <cols>
    <col min="1" max="1" width="4.85546875" style="15" customWidth="1"/>
    <col min="2" max="2" width="108.5703125" style="15" customWidth="1"/>
    <col min="3" max="3" width="9.140625" style="15"/>
  </cols>
  <sheetData>
    <row r="1" spans="2:2" ht="30">
      <c r="B1" s="100" t="s">
        <v>169</v>
      </c>
    </row>
    <row r="52" spans="2:2" ht="30">
      <c r="B52" s="100" t="s">
        <v>170</v>
      </c>
    </row>
    <row r="103" spans="2:2" ht="30">
      <c r="B103" s="100" t="s">
        <v>171</v>
      </c>
    </row>
    <row r="154" spans="2:2" ht="30">
      <c r="B154" s="100" t="s">
        <v>172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Original Data</vt:lpstr>
      <vt:lpstr>Documentation</vt:lpstr>
      <vt:lpstr>Charts</vt:lpstr>
      <vt:lpstr>Data</vt:lpstr>
      <vt:lpstr>Statistics</vt:lpstr>
      <vt:lpstr>Input_Data</vt:lpstr>
      <vt:lpstr>Periodograms</vt:lpstr>
      <vt:lpstr>London</vt:lpstr>
      <vt:lpstr>YearL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 Puetz</cp:lastModifiedBy>
  <dcterms:created xsi:type="dcterms:W3CDTF">2009-04-01T23:11:30Z</dcterms:created>
  <dcterms:modified xsi:type="dcterms:W3CDTF">2010-10-04T06:38:16Z</dcterms:modified>
</cp:coreProperties>
</file>